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arminovska\Desktop\izveshtai\"/>
    </mc:Choice>
  </mc:AlternateContent>
  <bookViews>
    <workbookView xWindow="0" yWindow="0" windowWidth="28800" windowHeight="1170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B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D35" i="6" s="1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C104" i="5" s="1"/>
  <c r="G104" i="5"/>
  <c r="F104" i="5"/>
  <c r="E104" i="5"/>
  <c r="D104" i="5"/>
  <c r="U97" i="5"/>
  <c r="P92" i="5"/>
  <c r="F90" i="5"/>
  <c r="M85" i="5"/>
  <c r="V80" i="5"/>
  <c r="L78" i="5"/>
  <c r="I76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F74" i="5"/>
  <c r="C34" i="5"/>
  <c r="B34" i="5"/>
  <c r="B69" i="5" s="1"/>
  <c r="B104" i="5" s="1"/>
  <c r="AA103" i="5"/>
  <c r="Z103" i="5"/>
  <c r="Y103" i="5"/>
  <c r="W103" i="5"/>
  <c r="V103" i="5"/>
  <c r="U103" i="5"/>
  <c r="S103" i="5"/>
  <c r="R103" i="5"/>
  <c r="Q103" i="5"/>
  <c r="O103" i="5"/>
  <c r="N103" i="5"/>
  <c r="M103" i="5"/>
  <c r="K103" i="5"/>
  <c r="J103" i="5"/>
  <c r="I103" i="5"/>
  <c r="F103" i="5"/>
  <c r="E103" i="5"/>
  <c r="AB102" i="5"/>
  <c r="AA102" i="5"/>
  <c r="Y102" i="5"/>
  <c r="X102" i="5"/>
  <c r="W102" i="5"/>
  <c r="U102" i="5"/>
  <c r="T102" i="5"/>
  <c r="S102" i="5"/>
  <c r="Q102" i="5"/>
  <c r="P102" i="5"/>
  <c r="O102" i="5"/>
  <c r="N102" i="5"/>
  <c r="M102" i="5"/>
  <c r="L102" i="5"/>
  <c r="K102" i="5"/>
  <c r="I102" i="5"/>
  <c r="H102" i="5"/>
  <c r="G102" i="5"/>
  <c r="AA101" i="5"/>
  <c r="Z101" i="5"/>
  <c r="Y101" i="5"/>
  <c r="W101" i="5"/>
  <c r="V101" i="5"/>
  <c r="U101" i="5"/>
  <c r="S101" i="5"/>
  <c r="R101" i="5"/>
  <c r="Q101" i="5"/>
  <c r="O101" i="5"/>
  <c r="N101" i="5"/>
  <c r="M101" i="5"/>
  <c r="K101" i="5"/>
  <c r="J101" i="5"/>
  <c r="I101" i="5"/>
  <c r="G101" i="5"/>
  <c r="F101" i="5"/>
  <c r="E101" i="5"/>
  <c r="AB100" i="5"/>
  <c r="AA100" i="5"/>
  <c r="Y100" i="5"/>
  <c r="X100" i="5"/>
  <c r="W100" i="5"/>
  <c r="U100" i="5"/>
  <c r="T100" i="5"/>
  <c r="S100" i="5"/>
  <c r="Q100" i="5"/>
  <c r="P100" i="5"/>
  <c r="O100" i="5"/>
  <c r="M100" i="5"/>
  <c r="L100" i="5"/>
  <c r="K100" i="5"/>
  <c r="I100" i="5"/>
  <c r="H100" i="5"/>
  <c r="G100" i="5"/>
  <c r="AA99" i="5"/>
  <c r="Z99" i="5"/>
  <c r="Y99" i="5"/>
  <c r="W99" i="5"/>
  <c r="V99" i="5"/>
  <c r="U99" i="5"/>
  <c r="S99" i="5"/>
  <c r="R99" i="5"/>
  <c r="Q99" i="5"/>
  <c r="O99" i="5"/>
  <c r="N99" i="5"/>
  <c r="M99" i="5"/>
  <c r="K99" i="5"/>
  <c r="J99" i="5"/>
  <c r="I99" i="5"/>
  <c r="G99" i="5"/>
  <c r="F99" i="5"/>
  <c r="E99" i="5"/>
  <c r="AB98" i="5"/>
  <c r="AA98" i="5"/>
  <c r="Y98" i="5"/>
  <c r="X98" i="5"/>
  <c r="W98" i="5"/>
  <c r="U98" i="5"/>
  <c r="T98" i="5"/>
  <c r="S98" i="5"/>
  <c r="Q98" i="5"/>
  <c r="P98" i="5"/>
  <c r="O98" i="5"/>
  <c r="M98" i="5"/>
  <c r="L98" i="5"/>
  <c r="K98" i="5"/>
  <c r="I98" i="5"/>
  <c r="H98" i="5"/>
  <c r="G98" i="5"/>
  <c r="AA97" i="5"/>
  <c r="Z97" i="5"/>
  <c r="Y97" i="5"/>
  <c r="W97" i="5"/>
  <c r="V97" i="5"/>
  <c r="S97" i="5"/>
  <c r="R97" i="5"/>
  <c r="Q97" i="5"/>
  <c r="O97" i="5"/>
  <c r="N97" i="5"/>
  <c r="M97" i="5"/>
  <c r="K97" i="5"/>
  <c r="J97" i="5"/>
  <c r="I97" i="5"/>
  <c r="G97" i="5"/>
  <c r="F97" i="5"/>
  <c r="E97" i="5"/>
  <c r="AB96" i="5"/>
  <c r="AA96" i="5"/>
  <c r="Y96" i="5"/>
  <c r="X96" i="5"/>
  <c r="W96" i="5"/>
  <c r="U96" i="5"/>
  <c r="T96" i="5"/>
  <c r="S96" i="5"/>
  <c r="Q96" i="5"/>
  <c r="P96" i="5"/>
  <c r="O96" i="5"/>
  <c r="M96" i="5"/>
  <c r="L96" i="5"/>
  <c r="K96" i="5"/>
  <c r="I96" i="5"/>
  <c r="H96" i="5"/>
  <c r="G96" i="5"/>
  <c r="AA95" i="5"/>
  <c r="Z95" i="5"/>
  <c r="Y95" i="5"/>
  <c r="W95" i="5"/>
  <c r="V95" i="5"/>
  <c r="U95" i="5"/>
  <c r="S95" i="5"/>
  <c r="R95" i="5"/>
  <c r="Q95" i="5"/>
  <c r="O95" i="5"/>
  <c r="N95" i="5"/>
  <c r="M95" i="5"/>
  <c r="K95" i="5"/>
  <c r="J95" i="5"/>
  <c r="I95" i="5"/>
  <c r="G95" i="5"/>
  <c r="F95" i="5"/>
  <c r="E95" i="5"/>
  <c r="AB94" i="5"/>
  <c r="AA94" i="5"/>
  <c r="Y94" i="5"/>
  <c r="X94" i="5"/>
  <c r="W94" i="5"/>
  <c r="U94" i="5"/>
  <c r="T94" i="5"/>
  <c r="S94" i="5"/>
  <c r="Q94" i="5"/>
  <c r="P94" i="5"/>
  <c r="O94" i="5"/>
  <c r="M94" i="5"/>
  <c r="L94" i="5"/>
  <c r="K94" i="5"/>
  <c r="I94" i="5"/>
  <c r="H94" i="5"/>
  <c r="G94" i="5"/>
  <c r="AA93" i="5"/>
  <c r="Z93" i="5"/>
  <c r="Y93" i="5"/>
  <c r="W93" i="5"/>
  <c r="V93" i="5"/>
  <c r="U93" i="5"/>
  <c r="S93" i="5"/>
  <c r="R93" i="5"/>
  <c r="Q93" i="5"/>
  <c r="O93" i="5"/>
  <c r="N93" i="5"/>
  <c r="M93" i="5"/>
  <c r="K93" i="5"/>
  <c r="J93" i="5"/>
  <c r="I93" i="5"/>
  <c r="G93" i="5"/>
  <c r="F93" i="5"/>
  <c r="E93" i="5"/>
  <c r="AB92" i="5"/>
  <c r="AA92" i="5"/>
  <c r="Y92" i="5"/>
  <c r="X92" i="5"/>
  <c r="W92" i="5"/>
  <c r="U92" i="5"/>
  <c r="T92" i="5"/>
  <c r="S92" i="5"/>
  <c r="Q92" i="5"/>
  <c r="O92" i="5"/>
  <c r="M92" i="5"/>
  <c r="L92" i="5"/>
  <c r="K92" i="5"/>
  <c r="I92" i="5"/>
  <c r="H92" i="5"/>
  <c r="G92" i="5"/>
  <c r="AA91" i="5"/>
  <c r="Z91" i="5"/>
  <c r="Y91" i="5"/>
  <c r="W91" i="5"/>
  <c r="V91" i="5"/>
  <c r="U91" i="5"/>
  <c r="S91" i="5"/>
  <c r="R91" i="5"/>
  <c r="Q91" i="5"/>
  <c r="O91" i="5"/>
  <c r="N91" i="5"/>
  <c r="M91" i="5"/>
  <c r="K91" i="5"/>
  <c r="J91" i="5"/>
  <c r="I91" i="5"/>
  <c r="G91" i="5"/>
  <c r="F91" i="5"/>
  <c r="E91" i="5"/>
  <c r="AB90" i="5"/>
  <c r="AA90" i="5"/>
  <c r="Y90" i="5"/>
  <c r="X90" i="5"/>
  <c r="W90" i="5"/>
  <c r="U90" i="5"/>
  <c r="T90" i="5"/>
  <c r="S90" i="5"/>
  <c r="Q90" i="5"/>
  <c r="P90" i="5"/>
  <c r="O90" i="5"/>
  <c r="M90" i="5"/>
  <c r="L90" i="5"/>
  <c r="K90" i="5"/>
  <c r="I90" i="5"/>
  <c r="H90" i="5"/>
  <c r="G90" i="5"/>
  <c r="AA89" i="5"/>
  <c r="Z89" i="5"/>
  <c r="Y89" i="5"/>
  <c r="W89" i="5"/>
  <c r="V89" i="5"/>
  <c r="U89" i="5"/>
  <c r="S89" i="5"/>
  <c r="R89" i="5"/>
  <c r="Q89" i="5"/>
  <c r="O89" i="5"/>
  <c r="N89" i="5"/>
  <c r="M89" i="5"/>
  <c r="K89" i="5"/>
  <c r="J89" i="5"/>
  <c r="I89" i="5"/>
  <c r="G89" i="5"/>
  <c r="F89" i="5"/>
  <c r="E89" i="5"/>
  <c r="AB88" i="5"/>
  <c r="AA88" i="5"/>
  <c r="Y88" i="5"/>
  <c r="X88" i="5"/>
  <c r="W88" i="5"/>
  <c r="U88" i="5"/>
  <c r="T88" i="5"/>
  <c r="S88" i="5"/>
  <c r="Q88" i="5"/>
  <c r="P88" i="5"/>
  <c r="O88" i="5"/>
  <c r="M88" i="5"/>
  <c r="L88" i="5"/>
  <c r="K88" i="5"/>
  <c r="I88" i="5"/>
  <c r="H88" i="5"/>
  <c r="G88" i="5"/>
  <c r="AA87" i="5"/>
  <c r="Z87" i="5"/>
  <c r="Y87" i="5"/>
  <c r="W87" i="5"/>
  <c r="V87" i="5"/>
  <c r="U87" i="5"/>
  <c r="S87" i="5"/>
  <c r="R87" i="5"/>
  <c r="Q87" i="5"/>
  <c r="O87" i="5"/>
  <c r="N87" i="5"/>
  <c r="M87" i="5"/>
  <c r="K87" i="5"/>
  <c r="J87" i="5"/>
  <c r="I87" i="5"/>
  <c r="G87" i="5"/>
  <c r="F87" i="5"/>
  <c r="E87" i="5"/>
  <c r="AB86" i="5"/>
  <c r="AA86" i="5"/>
  <c r="Y86" i="5"/>
  <c r="X86" i="5"/>
  <c r="W86" i="5"/>
  <c r="U86" i="5"/>
  <c r="T86" i="5"/>
  <c r="S86" i="5"/>
  <c r="R86" i="5"/>
  <c r="Q86" i="5"/>
  <c r="P86" i="5"/>
  <c r="O86" i="5"/>
  <c r="M86" i="5"/>
  <c r="L86" i="5"/>
  <c r="K86" i="5"/>
  <c r="I86" i="5"/>
  <c r="H86" i="5"/>
  <c r="G86" i="5"/>
  <c r="AA85" i="5"/>
  <c r="Z85" i="5"/>
  <c r="Y85" i="5"/>
  <c r="W85" i="5"/>
  <c r="V85" i="5"/>
  <c r="U85" i="5"/>
  <c r="S85" i="5"/>
  <c r="R85" i="5"/>
  <c r="Q85" i="5"/>
  <c r="O85" i="5"/>
  <c r="N85" i="5"/>
  <c r="K85" i="5"/>
  <c r="J85" i="5"/>
  <c r="I85" i="5"/>
  <c r="G85" i="5"/>
  <c r="F85" i="5"/>
  <c r="E85" i="5"/>
  <c r="AB84" i="5"/>
  <c r="AA84" i="5"/>
  <c r="Y84" i="5"/>
  <c r="X84" i="5"/>
  <c r="W84" i="5"/>
  <c r="U84" i="5"/>
  <c r="T84" i="5"/>
  <c r="S84" i="5"/>
  <c r="Q84" i="5"/>
  <c r="P84" i="5"/>
  <c r="O84" i="5"/>
  <c r="M84" i="5"/>
  <c r="L84" i="5"/>
  <c r="K84" i="5"/>
  <c r="I84" i="5"/>
  <c r="H84" i="5"/>
  <c r="G84" i="5"/>
  <c r="E84" i="5"/>
  <c r="C14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AB82" i="5"/>
  <c r="AA82" i="5"/>
  <c r="Y82" i="5"/>
  <c r="X82" i="5"/>
  <c r="W82" i="5"/>
  <c r="U82" i="5"/>
  <c r="T82" i="5"/>
  <c r="S82" i="5"/>
  <c r="Q82" i="5"/>
  <c r="P82" i="5"/>
  <c r="O82" i="5"/>
  <c r="M82" i="5"/>
  <c r="L82" i="5"/>
  <c r="K82" i="5"/>
  <c r="I82" i="5"/>
  <c r="H82" i="5"/>
  <c r="G82" i="5"/>
  <c r="E82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AB80" i="5"/>
  <c r="AA80" i="5"/>
  <c r="Z80" i="5"/>
  <c r="Y80" i="5"/>
  <c r="X80" i="5"/>
  <c r="W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C10" i="5"/>
  <c r="AA79" i="5"/>
  <c r="Z79" i="5"/>
  <c r="Y79" i="5"/>
  <c r="W79" i="5"/>
  <c r="V79" i="5"/>
  <c r="U79" i="5"/>
  <c r="S79" i="5"/>
  <c r="R79" i="5"/>
  <c r="Q79" i="5"/>
  <c r="O79" i="5"/>
  <c r="N79" i="5"/>
  <c r="M79" i="5"/>
  <c r="K79" i="5"/>
  <c r="J79" i="5"/>
  <c r="I79" i="5"/>
  <c r="G79" i="5"/>
  <c r="F79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K78" i="5"/>
  <c r="J78" i="5"/>
  <c r="I78" i="5"/>
  <c r="H78" i="5"/>
  <c r="G78" i="5"/>
  <c r="F78" i="5"/>
  <c r="E78" i="5"/>
  <c r="AA77" i="5"/>
  <c r="Z77" i="5"/>
  <c r="Y77" i="5"/>
  <c r="W77" i="5"/>
  <c r="V77" i="5"/>
  <c r="U77" i="5"/>
  <c r="S77" i="5"/>
  <c r="R77" i="5"/>
  <c r="Q77" i="5"/>
  <c r="O77" i="5"/>
  <c r="N77" i="5"/>
  <c r="M77" i="5"/>
  <c r="K77" i="5"/>
  <c r="J77" i="5"/>
  <c r="I77" i="5"/>
  <c r="G77" i="5"/>
  <c r="F77" i="5"/>
  <c r="AB76" i="5"/>
  <c r="AA76" i="5"/>
  <c r="Y76" i="5"/>
  <c r="X76" i="5"/>
  <c r="W76" i="5"/>
  <c r="U76" i="5"/>
  <c r="T76" i="5"/>
  <c r="S76" i="5"/>
  <c r="R76" i="5"/>
  <c r="Q76" i="5"/>
  <c r="P76" i="5"/>
  <c r="O76" i="5"/>
  <c r="M76" i="5"/>
  <c r="L76" i="5"/>
  <c r="K76" i="5"/>
  <c r="H76" i="5"/>
  <c r="G76" i="5"/>
  <c r="E76" i="5"/>
  <c r="C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AB74" i="5"/>
  <c r="AA74" i="5"/>
  <c r="Y74" i="5"/>
  <c r="X74" i="5"/>
  <c r="W74" i="5"/>
  <c r="U74" i="5"/>
  <c r="T74" i="5"/>
  <c r="S74" i="5"/>
  <c r="Q74" i="5"/>
  <c r="P74" i="5"/>
  <c r="O74" i="5"/>
  <c r="M74" i="5"/>
  <c r="L74" i="5"/>
  <c r="K74" i="5"/>
  <c r="J74" i="5"/>
  <c r="I74" i="5"/>
  <c r="H74" i="5"/>
  <c r="G74" i="5"/>
  <c r="E7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D104" i="4" s="1"/>
  <c r="E104" i="4"/>
  <c r="I103" i="4"/>
  <c r="AB102" i="4"/>
  <c r="T102" i="4"/>
  <c r="L102" i="4"/>
  <c r="Z100" i="4"/>
  <c r="R100" i="4"/>
  <c r="J100" i="4"/>
  <c r="X98" i="4"/>
  <c r="P98" i="4"/>
  <c r="H98" i="4"/>
  <c r="K97" i="4"/>
  <c r="V96" i="4"/>
  <c r="N96" i="4"/>
  <c r="F96" i="4"/>
  <c r="AB94" i="4"/>
  <c r="T94" i="4"/>
  <c r="L94" i="4"/>
  <c r="W93" i="4"/>
  <c r="Z92" i="4"/>
  <c r="R92" i="4"/>
  <c r="J92" i="4"/>
  <c r="X90" i="4"/>
  <c r="P90" i="4"/>
  <c r="H90" i="4"/>
  <c r="V88" i="4"/>
  <c r="N88" i="4"/>
  <c r="F88" i="4"/>
  <c r="Y87" i="4"/>
  <c r="AB86" i="4"/>
  <c r="T86" i="4"/>
  <c r="L86" i="4"/>
  <c r="O85" i="4"/>
  <c r="V84" i="4"/>
  <c r="Q84" i="4"/>
  <c r="AB83" i="4"/>
  <c r="X83" i="4"/>
  <c r="T83" i="4"/>
  <c r="P83" i="4"/>
  <c r="L83" i="4"/>
  <c r="H83" i="4"/>
  <c r="W82" i="4"/>
  <c r="G82" i="4"/>
  <c r="R81" i="4"/>
  <c r="X79" i="4"/>
  <c r="H79" i="4"/>
  <c r="S78" i="4"/>
  <c r="N77" i="4"/>
  <c r="T75" i="4"/>
  <c r="O74" i="4"/>
  <c r="C69" i="4"/>
  <c r="B69" i="4"/>
  <c r="B104" i="4" s="1"/>
  <c r="Y103" i="4"/>
  <c r="Q103" i="4"/>
  <c r="C68" i="4"/>
  <c r="C67" i="4"/>
  <c r="B67" i="4"/>
  <c r="B102" i="4" s="1"/>
  <c r="C66" i="4"/>
  <c r="C65" i="4"/>
  <c r="B65" i="4"/>
  <c r="B100" i="4" s="1"/>
  <c r="U99" i="4"/>
  <c r="M99" i="4"/>
  <c r="C63" i="4"/>
  <c r="B63" i="4"/>
  <c r="B98" i="4" s="1"/>
  <c r="C62" i="4"/>
  <c r="C61" i="4"/>
  <c r="B61" i="4"/>
  <c r="B96" i="4" s="1"/>
  <c r="Y95" i="4"/>
  <c r="Q95" i="4"/>
  <c r="I95" i="4"/>
  <c r="C60" i="4"/>
  <c r="C59" i="4"/>
  <c r="B59" i="4"/>
  <c r="B94" i="4" s="1"/>
  <c r="C58" i="4"/>
  <c r="C57" i="4"/>
  <c r="B57" i="4"/>
  <c r="B92" i="4" s="1"/>
  <c r="U91" i="4"/>
  <c r="M91" i="4"/>
  <c r="C55" i="4"/>
  <c r="B55" i="4"/>
  <c r="B90" i="4" s="1"/>
  <c r="C54" i="4"/>
  <c r="C53" i="4"/>
  <c r="B53" i="4"/>
  <c r="B88" i="4" s="1"/>
  <c r="Q87" i="4"/>
  <c r="I87" i="4"/>
  <c r="C52" i="4"/>
  <c r="C51" i="4"/>
  <c r="B51" i="4"/>
  <c r="B86" i="4" s="1"/>
  <c r="C50" i="4"/>
  <c r="AA84" i="4"/>
  <c r="C49" i="4"/>
  <c r="B49" i="4"/>
  <c r="B84" i="4" s="1"/>
  <c r="C48" i="4"/>
  <c r="C47" i="4"/>
  <c r="C46" i="4"/>
  <c r="C45" i="4"/>
  <c r="C44" i="4"/>
  <c r="C43" i="4"/>
  <c r="C42" i="4"/>
  <c r="C41" i="4"/>
  <c r="B41" i="4"/>
  <c r="B76" i="4" s="1"/>
  <c r="C40" i="4"/>
  <c r="C39" i="4"/>
  <c r="C34" i="4"/>
  <c r="AB103" i="4"/>
  <c r="AA103" i="4"/>
  <c r="Z103" i="4"/>
  <c r="X103" i="4"/>
  <c r="W103" i="4"/>
  <c r="V103" i="4"/>
  <c r="U103" i="4"/>
  <c r="T103" i="4"/>
  <c r="S103" i="4"/>
  <c r="R103" i="4"/>
  <c r="P103" i="4"/>
  <c r="O103" i="4"/>
  <c r="N103" i="4"/>
  <c r="M103" i="4"/>
  <c r="L103" i="4"/>
  <c r="K103" i="4"/>
  <c r="J103" i="4"/>
  <c r="H103" i="4"/>
  <c r="G103" i="4"/>
  <c r="F103" i="4"/>
  <c r="E103" i="4"/>
  <c r="Z102" i="4"/>
  <c r="Y102" i="4"/>
  <c r="X102" i="4"/>
  <c r="V102" i="4"/>
  <c r="U102" i="4"/>
  <c r="R102" i="4"/>
  <c r="Q102" i="4"/>
  <c r="P102" i="4"/>
  <c r="N102" i="4"/>
  <c r="M102" i="4"/>
  <c r="J102" i="4"/>
  <c r="I102" i="4"/>
  <c r="H102" i="4"/>
  <c r="F102" i="4"/>
  <c r="AB101" i="4"/>
  <c r="AA101" i="4"/>
  <c r="Z101" i="4"/>
  <c r="X101" i="4"/>
  <c r="W101" i="4"/>
  <c r="V101" i="4"/>
  <c r="T101" i="4"/>
  <c r="S101" i="4"/>
  <c r="R101" i="4"/>
  <c r="P101" i="4"/>
  <c r="O101" i="4"/>
  <c r="N101" i="4"/>
  <c r="L101" i="4"/>
  <c r="K101" i="4"/>
  <c r="J101" i="4"/>
  <c r="H101" i="4"/>
  <c r="G101" i="4"/>
  <c r="F101" i="4"/>
  <c r="C31" i="4"/>
  <c r="AB100" i="4"/>
  <c r="AA100" i="4"/>
  <c r="Y100" i="4"/>
  <c r="X100" i="4"/>
  <c r="W100" i="4"/>
  <c r="V100" i="4"/>
  <c r="U100" i="4"/>
  <c r="T100" i="4"/>
  <c r="S100" i="4"/>
  <c r="Q100" i="4"/>
  <c r="P100" i="4"/>
  <c r="O100" i="4"/>
  <c r="N100" i="4"/>
  <c r="M100" i="4"/>
  <c r="L100" i="4"/>
  <c r="K100" i="4"/>
  <c r="I100" i="4"/>
  <c r="H100" i="4"/>
  <c r="G100" i="4"/>
  <c r="F100" i="4"/>
  <c r="AB99" i="4"/>
  <c r="AA99" i="4"/>
  <c r="Z99" i="4"/>
  <c r="X99" i="4"/>
  <c r="W99" i="4"/>
  <c r="V99" i="4"/>
  <c r="T99" i="4"/>
  <c r="S99" i="4"/>
  <c r="R99" i="4"/>
  <c r="P99" i="4"/>
  <c r="O99" i="4"/>
  <c r="N99" i="4"/>
  <c r="L99" i="4"/>
  <c r="K99" i="4"/>
  <c r="J99" i="4"/>
  <c r="H99" i="4"/>
  <c r="G99" i="4"/>
  <c r="F99" i="4"/>
  <c r="AB98" i="4"/>
  <c r="Z98" i="4"/>
  <c r="Y98" i="4"/>
  <c r="V98" i="4"/>
  <c r="U98" i="4"/>
  <c r="T98" i="4"/>
  <c r="R98" i="4"/>
  <c r="Q98" i="4"/>
  <c r="N98" i="4"/>
  <c r="M98" i="4"/>
  <c r="L98" i="4"/>
  <c r="J98" i="4"/>
  <c r="I98" i="4"/>
  <c r="F98" i="4"/>
  <c r="AB97" i="4"/>
  <c r="AA97" i="4"/>
  <c r="Z97" i="4"/>
  <c r="X97" i="4"/>
  <c r="W97" i="4"/>
  <c r="V97" i="4"/>
  <c r="T97" i="4"/>
  <c r="S97" i="4"/>
  <c r="R97" i="4"/>
  <c r="P97" i="4"/>
  <c r="O97" i="4"/>
  <c r="N97" i="4"/>
  <c r="L97" i="4"/>
  <c r="J97" i="4"/>
  <c r="H97" i="4"/>
  <c r="G97" i="4"/>
  <c r="F97" i="4"/>
  <c r="C27" i="4"/>
  <c r="AB96" i="4"/>
  <c r="AA96" i="4"/>
  <c r="Z96" i="4"/>
  <c r="Y96" i="4"/>
  <c r="X96" i="4"/>
  <c r="W96" i="4"/>
  <c r="U96" i="4"/>
  <c r="T96" i="4"/>
  <c r="S96" i="4"/>
  <c r="R96" i="4"/>
  <c r="Q96" i="4"/>
  <c r="P96" i="4"/>
  <c r="O96" i="4"/>
  <c r="M96" i="4"/>
  <c r="L96" i="4"/>
  <c r="K96" i="4"/>
  <c r="J96" i="4"/>
  <c r="I96" i="4"/>
  <c r="H96" i="4"/>
  <c r="G96" i="4"/>
  <c r="AB95" i="4"/>
  <c r="AA95" i="4"/>
  <c r="Z95" i="4"/>
  <c r="X95" i="4"/>
  <c r="W95" i="4"/>
  <c r="V95" i="4"/>
  <c r="U95" i="4"/>
  <c r="T95" i="4"/>
  <c r="S95" i="4"/>
  <c r="R95" i="4"/>
  <c r="P95" i="4"/>
  <c r="O95" i="4"/>
  <c r="N95" i="4"/>
  <c r="M95" i="4"/>
  <c r="L95" i="4"/>
  <c r="K95" i="4"/>
  <c r="J95" i="4"/>
  <c r="H95" i="4"/>
  <c r="G95" i="4"/>
  <c r="F95" i="4"/>
  <c r="E95" i="4"/>
  <c r="Z94" i="4"/>
  <c r="Y94" i="4"/>
  <c r="X94" i="4"/>
  <c r="V94" i="4"/>
  <c r="U94" i="4"/>
  <c r="R94" i="4"/>
  <c r="Q94" i="4"/>
  <c r="P94" i="4"/>
  <c r="N94" i="4"/>
  <c r="M94" i="4"/>
  <c r="J94" i="4"/>
  <c r="I94" i="4"/>
  <c r="H94" i="4"/>
  <c r="F94" i="4"/>
  <c r="AB93" i="4"/>
  <c r="AA93" i="4"/>
  <c r="Z93" i="4"/>
  <c r="X93" i="4"/>
  <c r="V93" i="4"/>
  <c r="T93" i="4"/>
  <c r="S93" i="4"/>
  <c r="R93" i="4"/>
  <c r="P93" i="4"/>
  <c r="O93" i="4"/>
  <c r="N93" i="4"/>
  <c r="L93" i="4"/>
  <c r="K93" i="4"/>
  <c r="J93" i="4"/>
  <c r="H93" i="4"/>
  <c r="G93" i="4"/>
  <c r="F93" i="4"/>
  <c r="C23" i="4"/>
  <c r="AB92" i="4"/>
  <c r="AA92" i="4"/>
  <c r="Y92" i="4"/>
  <c r="X92" i="4"/>
  <c r="W92" i="4"/>
  <c r="V92" i="4"/>
  <c r="U92" i="4"/>
  <c r="T92" i="4"/>
  <c r="S92" i="4"/>
  <c r="Q92" i="4"/>
  <c r="P92" i="4"/>
  <c r="O92" i="4"/>
  <c r="N92" i="4"/>
  <c r="M92" i="4"/>
  <c r="L92" i="4"/>
  <c r="K92" i="4"/>
  <c r="I92" i="4"/>
  <c r="H92" i="4"/>
  <c r="G92" i="4"/>
  <c r="F92" i="4"/>
  <c r="AB91" i="4"/>
  <c r="AA91" i="4"/>
  <c r="Z91" i="4"/>
  <c r="X91" i="4"/>
  <c r="W91" i="4"/>
  <c r="V91" i="4"/>
  <c r="T91" i="4"/>
  <c r="S91" i="4"/>
  <c r="R91" i="4"/>
  <c r="P91" i="4"/>
  <c r="O91" i="4"/>
  <c r="N91" i="4"/>
  <c r="L91" i="4"/>
  <c r="K91" i="4"/>
  <c r="J91" i="4"/>
  <c r="H91" i="4"/>
  <c r="G91" i="4"/>
  <c r="F91" i="4"/>
  <c r="AB90" i="4"/>
  <c r="Z90" i="4"/>
  <c r="Y90" i="4"/>
  <c r="V90" i="4"/>
  <c r="U90" i="4"/>
  <c r="T90" i="4"/>
  <c r="R90" i="4"/>
  <c r="Q90" i="4"/>
  <c r="N90" i="4"/>
  <c r="M90" i="4"/>
  <c r="L90" i="4"/>
  <c r="J90" i="4"/>
  <c r="I90" i="4"/>
  <c r="F90" i="4"/>
  <c r="AB89" i="4"/>
  <c r="AA89" i="4"/>
  <c r="Z89" i="4"/>
  <c r="X89" i="4"/>
  <c r="W89" i="4"/>
  <c r="V89" i="4"/>
  <c r="T89" i="4"/>
  <c r="S89" i="4"/>
  <c r="R89" i="4"/>
  <c r="P89" i="4"/>
  <c r="O89" i="4"/>
  <c r="N89" i="4"/>
  <c r="L89" i="4"/>
  <c r="K89" i="4"/>
  <c r="J89" i="4"/>
  <c r="H89" i="4"/>
  <c r="G89" i="4"/>
  <c r="F89" i="4"/>
  <c r="C19" i="4"/>
  <c r="AB88" i="4"/>
  <c r="AA88" i="4"/>
  <c r="Z88" i="4"/>
  <c r="Y88" i="4"/>
  <c r="X88" i="4"/>
  <c r="W88" i="4"/>
  <c r="U88" i="4"/>
  <c r="T88" i="4"/>
  <c r="S88" i="4"/>
  <c r="R88" i="4"/>
  <c r="Q88" i="4"/>
  <c r="P88" i="4"/>
  <c r="O88" i="4"/>
  <c r="M88" i="4"/>
  <c r="L88" i="4"/>
  <c r="K88" i="4"/>
  <c r="J88" i="4"/>
  <c r="I88" i="4"/>
  <c r="H88" i="4"/>
  <c r="G88" i="4"/>
  <c r="AB87" i="4"/>
  <c r="AA87" i="4"/>
  <c r="Z87" i="4"/>
  <c r="X87" i="4"/>
  <c r="W87" i="4"/>
  <c r="V87" i="4"/>
  <c r="U87" i="4"/>
  <c r="T87" i="4"/>
  <c r="S87" i="4"/>
  <c r="R87" i="4"/>
  <c r="P87" i="4"/>
  <c r="O87" i="4"/>
  <c r="N87" i="4"/>
  <c r="M87" i="4"/>
  <c r="L87" i="4"/>
  <c r="K87" i="4"/>
  <c r="J87" i="4"/>
  <c r="H87" i="4"/>
  <c r="G87" i="4"/>
  <c r="F87" i="4"/>
  <c r="E87" i="4"/>
  <c r="Z86" i="4"/>
  <c r="Y86" i="4"/>
  <c r="X86" i="4"/>
  <c r="V86" i="4"/>
  <c r="U86" i="4"/>
  <c r="R86" i="4"/>
  <c r="Q86" i="4"/>
  <c r="P86" i="4"/>
  <c r="N86" i="4"/>
  <c r="M86" i="4"/>
  <c r="J86" i="4"/>
  <c r="I86" i="4"/>
  <c r="H86" i="4"/>
  <c r="F86" i="4"/>
  <c r="AB85" i="4"/>
  <c r="AA85" i="4"/>
  <c r="Z85" i="4"/>
  <c r="X85" i="4"/>
  <c r="W85" i="4"/>
  <c r="V85" i="4"/>
  <c r="T85" i="4"/>
  <c r="S85" i="4"/>
  <c r="R85" i="4"/>
  <c r="P85" i="4"/>
  <c r="N85" i="4"/>
  <c r="L85" i="4"/>
  <c r="K85" i="4"/>
  <c r="J85" i="4"/>
  <c r="H85" i="4"/>
  <c r="G85" i="4"/>
  <c r="F85" i="4"/>
  <c r="C15" i="4"/>
  <c r="AB84" i="4"/>
  <c r="Z84" i="4"/>
  <c r="Y84" i="4"/>
  <c r="X84" i="4"/>
  <c r="W84" i="4"/>
  <c r="U84" i="4"/>
  <c r="T84" i="4"/>
  <c r="S84" i="4"/>
  <c r="R84" i="4"/>
  <c r="P84" i="4"/>
  <c r="O84" i="4"/>
  <c r="N84" i="4"/>
  <c r="M84" i="4"/>
  <c r="L84" i="4"/>
  <c r="K84" i="4"/>
  <c r="J84" i="4"/>
  <c r="I84" i="4"/>
  <c r="H84" i="4"/>
  <c r="G84" i="4"/>
  <c r="F84" i="4"/>
  <c r="C14" i="4"/>
  <c r="B14" i="6"/>
  <c r="AA83" i="4"/>
  <c r="Z83" i="4"/>
  <c r="W83" i="4"/>
  <c r="V83" i="4"/>
  <c r="S83" i="4"/>
  <c r="R83" i="4"/>
  <c r="O83" i="4"/>
  <c r="N83" i="4"/>
  <c r="K83" i="4"/>
  <c r="J83" i="4"/>
  <c r="G83" i="4"/>
  <c r="F83" i="4"/>
  <c r="AB82" i="4"/>
  <c r="AA82" i="4"/>
  <c r="Z82" i="4"/>
  <c r="Y82" i="4"/>
  <c r="X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F82" i="4"/>
  <c r="AB81" i="4"/>
  <c r="AA81" i="4"/>
  <c r="Z81" i="4"/>
  <c r="Y81" i="4"/>
  <c r="X81" i="4"/>
  <c r="W81" i="4"/>
  <c r="V81" i="4"/>
  <c r="U81" i="4"/>
  <c r="T81" i="4"/>
  <c r="S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AB79" i="4"/>
  <c r="AA79" i="4"/>
  <c r="Z79" i="4"/>
  <c r="Y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G79" i="4"/>
  <c r="F79" i="4"/>
  <c r="E79" i="4"/>
  <c r="AB78" i="4"/>
  <c r="AA78" i="4"/>
  <c r="Z78" i="4"/>
  <c r="Y78" i="4"/>
  <c r="X78" i="4"/>
  <c r="W78" i="4"/>
  <c r="V78" i="4"/>
  <c r="U78" i="4"/>
  <c r="T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B43" i="4"/>
  <c r="B78" i="4" s="1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M77" i="4"/>
  <c r="L77" i="4"/>
  <c r="K77" i="4"/>
  <c r="J77" i="4"/>
  <c r="I77" i="4"/>
  <c r="H77" i="4"/>
  <c r="G77" i="4"/>
  <c r="F77" i="4"/>
  <c r="E77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AB75" i="4"/>
  <c r="AA75" i="4"/>
  <c r="Z75" i="4"/>
  <c r="X75" i="4"/>
  <c r="W75" i="4"/>
  <c r="V75" i="4"/>
  <c r="S75" i="4"/>
  <c r="R75" i="4"/>
  <c r="P75" i="4"/>
  <c r="O75" i="4"/>
  <c r="N75" i="4"/>
  <c r="L75" i="4"/>
  <c r="K75" i="4"/>
  <c r="J75" i="4"/>
  <c r="H75" i="4"/>
  <c r="G75" i="4"/>
  <c r="F75" i="4"/>
  <c r="C5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N74" i="4"/>
  <c r="M74" i="4"/>
  <c r="L74" i="4"/>
  <c r="K74" i="4"/>
  <c r="J74" i="4"/>
  <c r="I74" i="4"/>
  <c r="H74" i="4"/>
  <c r="G74" i="4"/>
  <c r="F7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E74" i="4" l="1"/>
  <c r="C4" i="4"/>
  <c r="B5" i="6"/>
  <c r="B5" i="5"/>
  <c r="B40" i="5" s="1"/>
  <c r="B75" i="5" s="1"/>
  <c r="B40" i="4"/>
  <c r="B75" i="4" s="1"/>
  <c r="E78" i="4"/>
  <c r="C8" i="4"/>
  <c r="B9" i="6"/>
  <c r="B9" i="5"/>
  <c r="B44" i="5" s="1"/>
  <c r="B79" i="5" s="1"/>
  <c r="B44" i="4"/>
  <c r="B79" i="4" s="1"/>
  <c r="E82" i="4"/>
  <c r="C12" i="4"/>
  <c r="B13" i="6"/>
  <c r="B13" i="5"/>
  <c r="B48" i="5" s="1"/>
  <c r="B83" i="5" s="1"/>
  <c r="B48" i="4"/>
  <c r="B83" i="4" s="1"/>
  <c r="C16" i="4"/>
  <c r="E86" i="4"/>
  <c r="B17" i="6"/>
  <c r="B17" i="5"/>
  <c r="B52" i="5" s="1"/>
  <c r="B87" i="5" s="1"/>
  <c r="B52" i="4"/>
  <c r="B87" i="4" s="1"/>
  <c r="E90" i="4"/>
  <c r="C20" i="4"/>
  <c r="B21" i="6"/>
  <c r="B21" i="5"/>
  <c r="B56" i="5" s="1"/>
  <c r="B91" i="5" s="1"/>
  <c r="B56" i="4"/>
  <c r="B91" i="4" s="1"/>
  <c r="C24" i="4"/>
  <c r="E94" i="4"/>
  <c r="B25" i="6"/>
  <c r="B25" i="5"/>
  <c r="B60" i="5" s="1"/>
  <c r="B95" i="5" s="1"/>
  <c r="B60" i="4"/>
  <c r="B95" i="4" s="1"/>
  <c r="E98" i="4"/>
  <c r="C28" i="4"/>
  <c r="B29" i="6"/>
  <c r="B64" i="4"/>
  <c r="B99" i="4" s="1"/>
  <c r="B29" i="5"/>
  <c r="B64" i="5" s="1"/>
  <c r="B99" i="5" s="1"/>
  <c r="C32" i="4"/>
  <c r="E102" i="4"/>
  <c r="B33" i="6"/>
  <c r="B33" i="5"/>
  <c r="B68" i="5" s="1"/>
  <c r="B103" i="5" s="1"/>
  <c r="B68" i="4"/>
  <c r="B103" i="4" s="1"/>
  <c r="C56" i="4"/>
  <c r="E91" i="4"/>
  <c r="C64" i="4"/>
  <c r="E99" i="4"/>
  <c r="E76" i="4"/>
  <c r="C6" i="4"/>
  <c r="B7" i="6"/>
  <c r="B7" i="5"/>
  <c r="B42" i="5" s="1"/>
  <c r="B77" i="5" s="1"/>
  <c r="B42" i="4"/>
  <c r="B77" i="4" s="1"/>
  <c r="C10" i="4"/>
  <c r="E80" i="4"/>
  <c r="B11" i="6"/>
  <c r="B11" i="5"/>
  <c r="B46" i="5" s="1"/>
  <c r="B81" i="5" s="1"/>
  <c r="B46" i="4"/>
  <c r="B81" i="4" s="1"/>
  <c r="C7" i="4"/>
  <c r="C9" i="4"/>
  <c r="C11" i="4"/>
  <c r="E83" i="4"/>
  <c r="C13" i="4"/>
  <c r="I83" i="4"/>
  <c r="M83" i="4"/>
  <c r="Q83" i="4"/>
  <c r="U83" i="4"/>
  <c r="Y83" i="4"/>
  <c r="D87" i="4"/>
  <c r="C87" i="4"/>
  <c r="C21" i="4"/>
  <c r="I91" i="4"/>
  <c r="Q91" i="4"/>
  <c r="Y91" i="4"/>
  <c r="D95" i="4"/>
  <c r="C95" i="4"/>
  <c r="C29" i="4"/>
  <c r="I99" i="4"/>
  <c r="Q99" i="4"/>
  <c r="Y99" i="4"/>
  <c r="D103" i="4"/>
  <c r="C103" i="4"/>
  <c r="E84" i="4"/>
  <c r="B4" i="6"/>
  <c r="B4" i="5"/>
  <c r="B39" i="5" s="1"/>
  <c r="B74" i="5" s="1"/>
  <c r="E75" i="4"/>
  <c r="I75" i="4"/>
  <c r="M75" i="4"/>
  <c r="Q75" i="4"/>
  <c r="U75" i="4"/>
  <c r="Y75" i="4"/>
  <c r="B6" i="6"/>
  <c r="B6" i="5"/>
  <c r="B41" i="5" s="1"/>
  <c r="B76" i="5" s="1"/>
  <c r="D77" i="4"/>
  <c r="C77" i="4"/>
  <c r="B8" i="6"/>
  <c r="B8" i="5"/>
  <c r="B43" i="5" s="1"/>
  <c r="B78" i="5" s="1"/>
  <c r="C79" i="4"/>
  <c r="B10" i="6"/>
  <c r="B10" i="5"/>
  <c r="B45" i="5" s="1"/>
  <c r="B80" i="5" s="1"/>
  <c r="D81" i="4"/>
  <c r="C81" i="4"/>
  <c r="B12" i="6"/>
  <c r="B12" i="5"/>
  <c r="B47" i="5" s="1"/>
  <c r="B82" i="5" s="1"/>
  <c r="B15" i="6"/>
  <c r="B15" i="5"/>
  <c r="B50" i="5" s="1"/>
  <c r="B85" i="5" s="1"/>
  <c r="B50" i="4"/>
  <c r="B85" i="4" s="1"/>
  <c r="E88" i="4"/>
  <c r="C18" i="4"/>
  <c r="B19" i="6"/>
  <c r="B54" i="4"/>
  <c r="B89" i="4" s="1"/>
  <c r="B19" i="5"/>
  <c r="B54" i="5" s="1"/>
  <c r="B89" i="5" s="1"/>
  <c r="E92" i="4"/>
  <c r="C22" i="4"/>
  <c r="B23" i="6"/>
  <c r="B23" i="5"/>
  <c r="B58" i="5" s="1"/>
  <c r="B93" i="5" s="1"/>
  <c r="B58" i="4"/>
  <c r="B93" i="4" s="1"/>
  <c r="E96" i="4"/>
  <c r="C26" i="4"/>
  <c r="B27" i="6"/>
  <c r="B27" i="5"/>
  <c r="B62" i="5" s="1"/>
  <c r="B97" i="5" s="1"/>
  <c r="B62" i="4"/>
  <c r="B97" i="4" s="1"/>
  <c r="E100" i="4"/>
  <c r="C30" i="4"/>
  <c r="B31" i="6"/>
  <c r="B31" i="5"/>
  <c r="B66" i="5" s="1"/>
  <c r="B101" i="5" s="1"/>
  <c r="B66" i="4"/>
  <c r="B101" i="4" s="1"/>
  <c r="B45" i="4"/>
  <c r="B80" i="4" s="1"/>
  <c r="D83" i="5"/>
  <c r="C83" i="5"/>
  <c r="B39" i="4"/>
  <c r="B74" i="4" s="1"/>
  <c r="B47" i="4"/>
  <c r="B82" i="4" s="1"/>
  <c r="D79" i="4"/>
  <c r="E98" i="5"/>
  <c r="C28" i="5"/>
  <c r="C17" i="4"/>
  <c r="C25" i="4"/>
  <c r="C33" i="4"/>
  <c r="E77" i="5"/>
  <c r="C7" i="5"/>
  <c r="E81" i="5"/>
  <c r="C11" i="5"/>
  <c r="E88" i="5"/>
  <c r="C18" i="5"/>
  <c r="E85" i="4"/>
  <c r="I85" i="4"/>
  <c r="M85" i="4"/>
  <c r="Q85" i="4"/>
  <c r="U85" i="4"/>
  <c r="Y85" i="4"/>
  <c r="B16" i="6"/>
  <c r="B16" i="5"/>
  <c r="B51" i="5" s="1"/>
  <c r="B86" i="5" s="1"/>
  <c r="G86" i="4"/>
  <c r="K86" i="4"/>
  <c r="O86" i="4"/>
  <c r="S86" i="4"/>
  <c r="W86" i="4"/>
  <c r="AA86" i="4"/>
  <c r="B18" i="6"/>
  <c r="B18" i="5"/>
  <c r="B53" i="5" s="1"/>
  <c r="B88" i="5" s="1"/>
  <c r="E89" i="4"/>
  <c r="I89" i="4"/>
  <c r="M89" i="4"/>
  <c r="Q89" i="4"/>
  <c r="U89" i="4"/>
  <c r="Y89" i="4"/>
  <c r="B20" i="6"/>
  <c r="B20" i="5"/>
  <c r="B55" i="5" s="1"/>
  <c r="B90" i="5" s="1"/>
  <c r="G90" i="4"/>
  <c r="K90" i="4"/>
  <c r="O90" i="4"/>
  <c r="S90" i="4"/>
  <c r="W90" i="4"/>
  <c r="AA90" i="4"/>
  <c r="B22" i="6"/>
  <c r="B22" i="5"/>
  <c r="B57" i="5" s="1"/>
  <c r="B92" i="5" s="1"/>
  <c r="E93" i="4"/>
  <c r="I93" i="4"/>
  <c r="M93" i="4"/>
  <c r="Q93" i="4"/>
  <c r="U93" i="4"/>
  <c r="Y93" i="4"/>
  <c r="B24" i="6"/>
  <c r="B24" i="5"/>
  <c r="B59" i="5" s="1"/>
  <c r="B94" i="5" s="1"/>
  <c r="G94" i="4"/>
  <c r="K94" i="4"/>
  <c r="O94" i="4"/>
  <c r="S94" i="4"/>
  <c r="W94" i="4"/>
  <c r="AA94" i="4"/>
  <c r="B26" i="6"/>
  <c r="B26" i="5"/>
  <c r="B61" i="5" s="1"/>
  <c r="B96" i="5" s="1"/>
  <c r="E97" i="4"/>
  <c r="I97" i="4"/>
  <c r="M97" i="4"/>
  <c r="Q97" i="4"/>
  <c r="U97" i="4"/>
  <c r="Y97" i="4"/>
  <c r="B28" i="6"/>
  <c r="B28" i="5"/>
  <c r="B63" i="5" s="1"/>
  <c r="B98" i="5" s="1"/>
  <c r="G98" i="4"/>
  <c r="K98" i="4"/>
  <c r="O98" i="4"/>
  <c r="S98" i="4"/>
  <c r="W98" i="4"/>
  <c r="AA98" i="4"/>
  <c r="B30" i="6"/>
  <c r="B30" i="5"/>
  <c r="B65" i="5" s="1"/>
  <c r="B100" i="5" s="1"/>
  <c r="E101" i="4"/>
  <c r="I101" i="4"/>
  <c r="M101" i="4"/>
  <c r="Q101" i="4"/>
  <c r="U101" i="4"/>
  <c r="Y101" i="4"/>
  <c r="B32" i="6"/>
  <c r="B32" i="5"/>
  <c r="B67" i="5" s="1"/>
  <c r="B102" i="5" s="1"/>
  <c r="G102" i="4"/>
  <c r="K102" i="4"/>
  <c r="O102" i="4"/>
  <c r="S102" i="4"/>
  <c r="W102" i="4"/>
  <c r="AA102" i="4"/>
  <c r="C4" i="5"/>
  <c r="C8" i="5"/>
  <c r="C12" i="5"/>
  <c r="E90" i="5"/>
  <c r="C20" i="5"/>
  <c r="C104" i="4"/>
  <c r="E75" i="5"/>
  <c r="C5" i="5"/>
  <c r="E79" i="5"/>
  <c r="C9" i="5"/>
  <c r="C13" i="5"/>
  <c r="B14" i="5"/>
  <c r="B49" i="5" s="1"/>
  <c r="B84" i="5" s="1"/>
  <c r="E96" i="5"/>
  <c r="C26" i="5"/>
  <c r="C78" i="5"/>
  <c r="D78" i="5"/>
  <c r="D80" i="5"/>
  <c r="C80" i="5"/>
  <c r="V90" i="5"/>
  <c r="E92" i="5"/>
  <c r="C22" i="5"/>
  <c r="E100" i="5"/>
  <c r="C30" i="5"/>
  <c r="G103" i="5"/>
  <c r="C33" i="5"/>
  <c r="N74" i="5"/>
  <c r="D74" i="5" s="1"/>
  <c r="R74" i="5"/>
  <c r="V74" i="5"/>
  <c r="Z74" i="5"/>
  <c r="F76" i="5"/>
  <c r="D76" i="5" s="1"/>
  <c r="J76" i="5"/>
  <c r="N76" i="5"/>
  <c r="V76" i="5"/>
  <c r="Z76" i="5"/>
  <c r="H77" i="5"/>
  <c r="L77" i="5"/>
  <c r="P77" i="5"/>
  <c r="T77" i="5"/>
  <c r="X77" i="5"/>
  <c r="AB77" i="5"/>
  <c r="H79" i="5"/>
  <c r="L79" i="5"/>
  <c r="P79" i="5"/>
  <c r="T79" i="5"/>
  <c r="X79" i="5"/>
  <c r="AB79" i="5"/>
  <c r="F82" i="5"/>
  <c r="C82" i="5" s="1"/>
  <c r="J82" i="5"/>
  <c r="N82" i="5"/>
  <c r="R82" i="5"/>
  <c r="V82" i="5"/>
  <c r="Z82" i="5"/>
  <c r="E86" i="5"/>
  <c r="C16" i="5"/>
  <c r="E94" i="5"/>
  <c r="C24" i="5"/>
  <c r="E102" i="5"/>
  <c r="C32" i="5"/>
  <c r="C39" i="5"/>
  <c r="F84" i="5"/>
  <c r="C84" i="5" s="1"/>
  <c r="J84" i="5"/>
  <c r="N84" i="5"/>
  <c r="R84" i="5"/>
  <c r="V84" i="5"/>
  <c r="Z84" i="5"/>
  <c r="C15" i="5"/>
  <c r="H85" i="5"/>
  <c r="L85" i="5"/>
  <c r="P85" i="5"/>
  <c r="T85" i="5"/>
  <c r="X85" i="5"/>
  <c r="AB85" i="5"/>
  <c r="F86" i="5"/>
  <c r="J86" i="5"/>
  <c r="N86" i="5"/>
  <c r="V86" i="5"/>
  <c r="Z86" i="5"/>
  <c r="C17" i="5"/>
  <c r="H87" i="5"/>
  <c r="L87" i="5"/>
  <c r="P87" i="5"/>
  <c r="T87" i="5"/>
  <c r="X87" i="5"/>
  <c r="AB87" i="5"/>
  <c r="F88" i="5"/>
  <c r="J88" i="5"/>
  <c r="N88" i="5"/>
  <c r="R88" i="5"/>
  <c r="V88" i="5"/>
  <c r="Z88" i="5"/>
  <c r="C19" i="5"/>
  <c r="H89" i="5"/>
  <c r="L89" i="5"/>
  <c r="P89" i="5"/>
  <c r="T89" i="5"/>
  <c r="X89" i="5"/>
  <c r="AB89" i="5"/>
  <c r="J90" i="5"/>
  <c r="N90" i="5"/>
  <c r="R90" i="5"/>
  <c r="Z90" i="5"/>
  <c r="C21" i="5"/>
  <c r="H91" i="5"/>
  <c r="L91" i="5"/>
  <c r="P91" i="5"/>
  <c r="T91" i="5"/>
  <c r="X91" i="5"/>
  <c r="AB91" i="5"/>
  <c r="F92" i="5"/>
  <c r="J92" i="5"/>
  <c r="N92" i="5"/>
  <c r="R92" i="5"/>
  <c r="V92" i="5"/>
  <c r="Z92" i="5"/>
  <c r="C23" i="5"/>
  <c r="H93" i="5"/>
  <c r="D93" i="5" s="1"/>
  <c r="L93" i="5"/>
  <c r="P93" i="5"/>
  <c r="T93" i="5"/>
  <c r="X93" i="5"/>
  <c r="AB93" i="5"/>
  <c r="F94" i="5"/>
  <c r="J94" i="5"/>
  <c r="N94" i="5"/>
  <c r="R94" i="5"/>
  <c r="V94" i="5"/>
  <c r="Z94" i="5"/>
  <c r="C25" i="5"/>
  <c r="H95" i="5"/>
  <c r="L95" i="5"/>
  <c r="P95" i="5"/>
  <c r="T95" i="5"/>
  <c r="X95" i="5"/>
  <c r="AB95" i="5"/>
  <c r="F96" i="5"/>
  <c r="J96" i="5"/>
  <c r="N96" i="5"/>
  <c r="R96" i="5"/>
  <c r="V96" i="5"/>
  <c r="Z96" i="5"/>
  <c r="C27" i="5"/>
  <c r="H97" i="5"/>
  <c r="L97" i="5"/>
  <c r="P97" i="5"/>
  <c r="T97" i="5"/>
  <c r="X97" i="5"/>
  <c r="AB97" i="5"/>
  <c r="F98" i="5"/>
  <c r="J98" i="5"/>
  <c r="N98" i="5"/>
  <c r="R98" i="5"/>
  <c r="V98" i="5"/>
  <c r="Z98" i="5"/>
  <c r="C29" i="5"/>
  <c r="H99" i="5"/>
  <c r="L99" i="5"/>
  <c r="P99" i="5"/>
  <c r="T99" i="5"/>
  <c r="X99" i="5"/>
  <c r="AB99" i="5"/>
  <c r="F100" i="5"/>
  <c r="J100" i="5"/>
  <c r="N100" i="5"/>
  <c r="R100" i="5"/>
  <c r="V100" i="5"/>
  <c r="Z100" i="5"/>
  <c r="C31" i="5"/>
  <c r="H101" i="5"/>
  <c r="L101" i="5"/>
  <c r="P101" i="5"/>
  <c r="T101" i="5"/>
  <c r="X101" i="5"/>
  <c r="AB101" i="5"/>
  <c r="F102" i="5"/>
  <c r="J102" i="5"/>
  <c r="R102" i="5"/>
  <c r="V102" i="5"/>
  <c r="Z102" i="5"/>
  <c r="H103" i="5"/>
  <c r="L103" i="5"/>
  <c r="P103" i="5"/>
  <c r="T103" i="5"/>
  <c r="X103" i="5"/>
  <c r="AB103" i="5"/>
  <c r="D85" i="5"/>
  <c r="C85" i="5"/>
  <c r="D87" i="5"/>
  <c r="C87" i="5"/>
  <c r="D89" i="5"/>
  <c r="C89" i="5"/>
  <c r="D91" i="5"/>
  <c r="C91" i="5"/>
  <c r="D95" i="5"/>
  <c r="C95" i="5"/>
  <c r="D97" i="5"/>
  <c r="C97" i="5"/>
  <c r="D99" i="5"/>
  <c r="C99" i="5"/>
  <c r="D101" i="5"/>
  <c r="C101" i="5"/>
  <c r="D103" i="5"/>
  <c r="C103" i="5"/>
  <c r="C100" i="5" l="1"/>
  <c r="D100" i="5"/>
  <c r="D84" i="5"/>
  <c r="C76" i="5"/>
  <c r="D88" i="4"/>
  <c r="C88" i="4"/>
  <c r="D99" i="4"/>
  <c r="C99" i="4"/>
  <c r="D94" i="5"/>
  <c r="C94" i="5"/>
  <c r="D86" i="5"/>
  <c r="C86" i="5"/>
  <c r="C96" i="5"/>
  <c r="D96" i="5"/>
  <c r="D79" i="5"/>
  <c r="C79" i="5"/>
  <c r="C88" i="5"/>
  <c r="D88" i="5"/>
  <c r="D77" i="5"/>
  <c r="C77" i="5"/>
  <c r="D100" i="4"/>
  <c r="C100" i="4"/>
  <c r="D84" i="4"/>
  <c r="C84" i="4"/>
  <c r="D80" i="4"/>
  <c r="C80" i="4"/>
  <c r="C98" i="4"/>
  <c r="D98" i="4"/>
  <c r="C94" i="4"/>
  <c r="D94" i="4"/>
  <c r="D82" i="4"/>
  <c r="C82" i="4"/>
  <c r="C93" i="5"/>
  <c r="C92" i="5"/>
  <c r="D92" i="5"/>
  <c r="D82" i="5"/>
  <c r="C74" i="5"/>
  <c r="D90" i="5"/>
  <c r="C90" i="5"/>
  <c r="D98" i="5"/>
  <c r="C98" i="5"/>
  <c r="D96" i="4"/>
  <c r="C96" i="4"/>
  <c r="C75" i="4"/>
  <c r="D75" i="4"/>
  <c r="C83" i="4"/>
  <c r="D83" i="4"/>
  <c r="D91" i="4"/>
  <c r="C91" i="4"/>
  <c r="D78" i="4"/>
  <c r="C78" i="4"/>
  <c r="D102" i="5"/>
  <c r="C102" i="5"/>
  <c r="C75" i="5"/>
  <c r="D75" i="5"/>
  <c r="D101" i="4"/>
  <c r="C101" i="4"/>
  <c r="D97" i="4"/>
  <c r="C97" i="4"/>
  <c r="D93" i="4"/>
  <c r="C93" i="4"/>
  <c r="D89" i="4"/>
  <c r="C89" i="4"/>
  <c r="D85" i="4"/>
  <c r="C85" i="4"/>
  <c r="D81" i="5"/>
  <c r="C81" i="5"/>
  <c r="D92" i="4"/>
  <c r="C92" i="4"/>
  <c r="D76" i="4"/>
  <c r="C76" i="4"/>
  <c r="C102" i="4"/>
  <c r="D102" i="4"/>
  <c r="C90" i="4"/>
  <c r="D90" i="4"/>
  <c r="C86" i="4"/>
  <c r="D86" i="4"/>
  <c r="D74" i="4"/>
  <c r="C74" i="4"/>
</calcChain>
</file>

<file path=xl/sharedStrings.xml><?xml version="1.0" encoding="utf-8"?>
<sst xmlns="http://schemas.openxmlformats.org/spreadsheetml/2006/main" count="589" uniqueCount="78">
  <si>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</si>
  <si>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</si>
  <si>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</si>
  <si>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</si>
  <si>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</si>
  <si>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</si>
  <si>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</si>
  <si>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</si>
  <si>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</si>
  <si>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</si>
  <si>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</si>
  <si>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</si>
  <si>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</si>
  <si>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</si>
  <si>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</si>
  <si>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</si>
  <si>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</si>
  <si>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</si>
  <si>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</si>
  <si>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</si>
  <si>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</si>
  <si>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</si>
  <si>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</si>
  <si>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</si>
  <si>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</si>
  <si>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</si>
  <si>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</si>
  <si>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</si>
  <si>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</si>
  <si>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</si>
  <si>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</si>
  <si>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</si>
  <si>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</si>
  <si>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</si>
  <si>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</si>
  <si>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</si>
  <si>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</si>
  <si>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</si>
  <si>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</si>
  <si>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</si>
  <si>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Јуни 2021</t>
  </si>
  <si>
    <t>01.06.2021</t>
  </si>
  <si>
    <t>02.06.2021</t>
  </si>
  <si>
    <t>03.06.2021</t>
  </si>
  <si>
    <t>04.06.2021</t>
  </si>
  <si>
    <t>05.06.2021</t>
  </si>
  <si>
    <t>06.06.2021</t>
  </si>
  <si>
    <t>07.06.2021</t>
  </si>
  <si>
    <t>08.06.2021</t>
  </si>
  <si>
    <t>09.06.2021</t>
  </si>
  <si>
    <t>10.06.2021</t>
  </si>
  <si>
    <t>11.06.2021</t>
  </si>
  <si>
    <t>12.06.2021</t>
  </si>
  <si>
    <t>13.06.2021</t>
  </si>
  <si>
    <t>14.06.2021</t>
  </si>
  <si>
    <t>15.06.2021</t>
  </si>
  <si>
    <t>16.06.2021</t>
  </si>
  <si>
    <t>17.06.2021</t>
  </si>
  <si>
    <t>18.06.2021</t>
  </si>
  <si>
    <t>19.06.2021</t>
  </si>
  <si>
    <t>20.06.2021</t>
  </si>
  <si>
    <t>21.06.2021</t>
  </si>
  <si>
    <t>22.06.2021</t>
  </si>
  <si>
    <t>23.06.2021</t>
  </si>
  <si>
    <t>24.06.2021</t>
  </si>
  <si>
    <t>25.06.2021</t>
  </si>
  <si>
    <t>26.06.2021</t>
  </si>
  <si>
    <t>27.06.2021</t>
  </si>
  <si>
    <t>28.06.2021</t>
  </si>
  <si>
    <t>29.06.2021</t>
  </si>
  <si>
    <t>30.06.2021</t>
  </si>
  <si>
    <t>Цена на порамнување МКД/MWh - Јуни 2021</t>
  </si>
  <si>
    <t>Ангажирана aFRR регулација за нагоре - Јуни 2021</t>
  </si>
  <si>
    <t>Ангажирана aFRR регулација за надолу - Јуни 2021</t>
  </si>
  <si>
    <t>Вкупно ангажирана aFRR регулација - Јуни 2021</t>
  </si>
  <si>
    <t>Ангажирана mFRR регулација за нагоре - Јуни 2021</t>
  </si>
  <si>
    <t>Ангажирана mFRR регулација за надолу - Јуни 2021</t>
  </si>
  <si>
    <t>Вкупно ангажирана mFRR регулација - Јуни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</si>
</sst>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4" fontId="17" fillId="2" borderId="46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2" fontId="1" fillId="4" borderId="47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8" xfId="0" applyNumberFormat="1" applyFont="1" applyFill="1" applyBorder="1" applyAlignment="1">
      <alignment horizontal="center" vertical="center" wrapText="1"/>
    </xf>
    <xf numFmtId="2" fontId="16" fillId="4" borderId="49" xfId="0" applyNumberFormat="1" applyFont="1" applyFill="1" applyBorder="1" applyAlignment="1">
      <alignment horizontal="center" vertical="center" wrapText="1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2" fontId="16" fillId="4" borderId="56" xfId="0" applyNumberFormat="1" applyFont="1" applyFill="1" applyBorder="1" applyAlignment="1">
      <alignment horizontal="center" vertical="center" wrapText="1"/>
    </xf>
    <xf numFmtId="2" fontId="16" fillId="4" borderId="5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documents\vozni%20redovi%20juni%202021\Izvestaj_JUNI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HUPX"/>
      <sheetName val="MEPSO TOTAL"/>
      <sheetName val="Izvestaj_JUNI-2021"/>
    </sheetNames>
    <sheetDataSet>
      <sheetData sheetId="0">
        <row r="3">
          <cell r="D3" t="str">
            <v>Јуни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abSelected="1" topLeftCell="A88" zoomScale="70" zoomScaleNormal="70" workbookViewId="0">
      <selection activeCell="D120" sqref="D120:AA123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8" t="s">
        <v>0</v>
      </c>
      <c r="C2" s="70" t="s">
        <v>1</v>
      </c>
      <c r="D2" s="72" t="s">
        <v>40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28" ht="18.75" customHeight="1" thickTop="1" thickBot="1" x14ac:dyDescent="0.3">
      <c r="B3" s="69"/>
      <c r="C3" s="7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4" t="s">
        <v>41</v>
      </c>
      <c r="C4" s="6" t="s">
        <v>26</v>
      </c>
      <c r="D4" s="7">
        <v>99.559999999999988</v>
      </c>
      <c r="E4" s="7">
        <v>93</v>
      </c>
      <c r="F4" s="7">
        <v>89.73</v>
      </c>
      <c r="G4" s="7">
        <v>87.2</v>
      </c>
      <c r="H4" s="7">
        <v>89.6</v>
      </c>
      <c r="I4" s="7">
        <v>93.93</v>
      </c>
      <c r="J4" s="7">
        <v>100.32</v>
      </c>
      <c r="K4" s="7">
        <v>100.32</v>
      </c>
      <c r="L4" s="7">
        <v>100.32</v>
      </c>
      <c r="M4" s="7">
        <v>100.32000000000001</v>
      </c>
      <c r="N4" s="7">
        <v>96.74</v>
      </c>
      <c r="O4" s="7">
        <v>92.76</v>
      </c>
      <c r="P4" s="7">
        <v>83.581463098834703</v>
      </c>
      <c r="Q4" s="7">
        <v>72.501538461538459</v>
      </c>
      <c r="R4" s="7">
        <v>76.640651890482403</v>
      </c>
      <c r="S4" s="7">
        <v>71.116346153846166</v>
      </c>
      <c r="T4" s="7">
        <v>78.423775510204081</v>
      </c>
      <c r="U4" s="7">
        <v>97.92</v>
      </c>
      <c r="V4" s="7">
        <v>92.294826101358055</v>
      </c>
      <c r="W4" s="7">
        <v>91.108102132140019</v>
      </c>
      <c r="X4" s="7">
        <v>90.165261121856872</v>
      </c>
      <c r="Y4" s="7">
        <v>86.856393442622945</v>
      </c>
      <c r="Z4" s="7">
        <v>88.084310376158456</v>
      </c>
      <c r="AA4" s="8">
        <v>86.853225806451604</v>
      </c>
    </row>
    <row r="5" spans="1:28" ht="15.75" customHeight="1" x14ac:dyDescent="0.25">
      <c r="A5" s="5"/>
      <c r="B5" s="65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5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6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4" t="s">
        <v>42</v>
      </c>
      <c r="C8" s="6" t="s">
        <v>26</v>
      </c>
      <c r="D8" s="7">
        <v>94.77</v>
      </c>
      <c r="E8" s="7">
        <v>87.38</v>
      </c>
      <c r="F8" s="7">
        <v>84.06</v>
      </c>
      <c r="G8" s="7">
        <v>81.90000000000002</v>
      </c>
      <c r="H8" s="7">
        <v>83.159999999999982</v>
      </c>
      <c r="I8" s="7">
        <v>87.90000000000002</v>
      </c>
      <c r="J8" s="7">
        <v>0</v>
      </c>
      <c r="K8" s="7">
        <v>100.32</v>
      </c>
      <c r="L8" s="7">
        <v>100.32</v>
      </c>
      <c r="M8" s="7">
        <v>100.32</v>
      </c>
      <c r="N8" s="7">
        <v>94.190000000000012</v>
      </c>
      <c r="O8" s="7">
        <v>89.21</v>
      </c>
      <c r="P8" s="7">
        <v>86.15</v>
      </c>
      <c r="Q8" s="7">
        <v>81.75</v>
      </c>
      <c r="R8" s="7">
        <v>82.43</v>
      </c>
      <c r="S8" s="7">
        <v>82.52000000000001</v>
      </c>
      <c r="T8" s="7">
        <v>86.879999999999981</v>
      </c>
      <c r="U8" s="7">
        <v>98.12</v>
      </c>
      <c r="V8" s="7">
        <v>92.431953151911785</v>
      </c>
      <c r="W8" s="7">
        <v>100.32</v>
      </c>
      <c r="X8" s="7">
        <v>91.427956421261129</v>
      </c>
      <c r="Y8" s="7">
        <v>87.670554198760087</v>
      </c>
      <c r="Z8" s="7">
        <v>91.330159651669064</v>
      </c>
      <c r="AA8" s="8">
        <v>81.484783979817081</v>
      </c>
    </row>
    <row r="9" spans="1:28" x14ac:dyDescent="0.25">
      <c r="A9" s="5"/>
      <c r="B9" s="65"/>
      <c r="C9" s="6" t="s">
        <v>27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37.540000000000006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25">
      <c r="A10" s="5"/>
      <c r="B10" s="65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6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4" t="s">
        <v>43</v>
      </c>
      <c r="C12" s="6" t="s">
        <v>26</v>
      </c>
      <c r="D12" s="7">
        <v>85.31</v>
      </c>
      <c r="E12" s="7">
        <v>78.5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97.22</v>
      </c>
      <c r="M12" s="7">
        <v>0</v>
      </c>
      <c r="N12" s="7">
        <v>82.52000000000001</v>
      </c>
      <c r="O12" s="7">
        <v>80.25</v>
      </c>
      <c r="P12" s="7">
        <v>75.206704035874438</v>
      </c>
      <c r="Q12" s="7">
        <v>63.433399999999999</v>
      </c>
      <c r="R12" s="7">
        <v>74.22</v>
      </c>
      <c r="S12" s="7">
        <v>75.930000000000007</v>
      </c>
      <c r="T12" s="7">
        <v>82.410000000000011</v>
      </c>
      <c r="U12" s="7">
        <v>96.77</v>
      </c>
      <c r="V12" s="7">
        <v>100.32000000000001</v>
      </c>
      <c r="W12" s="7">
        <v>0</v>
      </c>
      <c r="X12" s="7">
        <v>100.32</v>
      </c>
      <c r="Y12" s="7">
        <v>100.32</v>
      </c>
      <c r="Z12" s="7">
        <v>100.32</v>
      </c>
      <c r="AA12" s="8">
        <v>91.878037841625797</v>
      </c>
    </row>
    <row r="13" spans="1:28" x14ac:dyDescent="0.25">
      <c r="A13" s="5"/>
      <c r="B13" s="65"/>
      <c r="C13" s="6" t="s">
        <v>27</v>
      </c>
      <c r="D13" s="7">
        <v>0</v>
      </c>
      <c r="E13" s="7">
        <v>0</v>
      </c>
      <c r="F13" s="7">
        <v>24.969999999999995</v>
      </c>
      <c r="G13" s="7">
        <v>24.75</v>
      </c>
      <c r="H13" s="7">
        <v>24</v>
      </c>
      <c r="I13" s="7">
        <v>25.06</v>
      </c>
      <c r="J13" s="7">
        <v>28.23</v>
      </c>
      <c r="K13" s="7">
        <v>32.250000000000007</v>
      </c>
      <c r="L13" s="7">
        <v>0</v>
      </c>
      <c r="M13" s="7">
        <v>30.31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40.500000000000007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5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6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4" t="s">
        <v>44</v>
      </c>
      <c r="C16" s="6" t="s">
        <v>26</v>
      </c>
      <c r="D16" s="7">
        <v>89.340632279534091</v>
      </c>
      <c r="E16" s="7">
        <v>93.24</v>
      </c>
      <c r="F16" s="7">
        <v>89.069999999999979</v>
      </c>
      <c r="G16" s="7">
        <v>0</v>
      </c>
      <c r="H16" s="7">
        <v>76.417500000000004</v>
      </c>
      <c r="I16" s="7">
        <v>80.554893617021278</v>
      </c>
      <c r="J16" s="7">
        <v>86.86744680851065</v>
      </c>
      <c r="K16" s="7">
        <v>86.871111111111105</v>
      </c>
      <c r="L16" s="7">
        <v>87.088692610406639</v>
      </c>
      <c r="M16" s="7">
        <v>86.870804597701138</v>
      </c>
      <c r="N16" s="7">
        <v>87.721279850163882</v>
      </c>
      <c r="O16" s="7">
        <v>100.32</v>
      </c>
      <c r="P16" s="7">
        <v>0</v>
      </c>
      <c r="Q16" s="7">
        <v>0</v>
      </c>
      <c r="R16" s="7">
        <v>85.137090909090915</v>
      </c>
      <c r="S16" s="7">
        <v>80.931063829787234</v>
      </c>
      <c r="T16" s="7">
        <v>89.029241466498107</v>
      </c>
      <c r="U16" s="7">
        <v>100.32</v>
      </c>
      <c r="V16" s="7">
        <v>100.32000000000001</v>
      </c>
      <c r="W16" s="7">
        <v>100.32</v>
      </c>
      <c r="X16" s="7">
        <v>100.32000000000001</v>
      </c>
      <c r="Y16" s="7">
        <v>96.421331789229868</v>
      </c>
      <c r="Z16" s="7">
        <v>0</v>
      </c>
      <c r="AA16" s="8">
        <v>100.31999999999998</v>
      </c>
    </row>
    <row r="17" spans="1:27" x14ac:dyDescent="0.25">
      <c r="B17" s="65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34.14</v>
      </c>
      <c r="Q17" s="7">
        <v>21.293636363636359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40.11</v>
      </c>
      <c r="AA17" s="8">
        <v>0</v>
      </c>
    </row>
    <row r="18" spans="1:27" x14ac:dyDescent="0.25">
      <c r="B18" s="65"/>
      <c r="C18" s="6" t="s">
        <v>28</v>
      </c>
      <c r="D18" s="7">
        <v>0</v>
      </c>
      <c r="E18" s="7">
        <v>0</v>
      </c>
      <c r="F18" s="7">
        <v>0</v>
      </c>
      <c r="G18" s="7">
        <v>29.28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6"/>
      <c r="C19" s="9" t="s">
        <v>29</v>
      </c>
      <c r="D19" s="10">
        <v>0</v>
      </c>
      <c r="E19" s="10">
        <v>0</v>
      </c>
      <c r="F19" s="10">
        <v>0</v>
      </c>
      <c r="G19" s="10">
        <v>87.83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4" t="s">
        <v>45</v>
      </c>
      <c r="C20" s="6" t="s">
        <v>26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99.35</v>
      </c>
      <c r="N20" s="7">
        <v>94.47</v>
      </c>
      <c r="O20" s="7">
        <v>92.16</v>
      </c>
      <c r="P20" s="7">
        <v>78.223105674481829</v>
      </c>
      <c r="Q20" s="7">
        <v>68.0334</v>
      </c>
      <c r="R20" s="7">
        <v>65.665735654065827</v>
      </c>
      <c r="S20" s="7">
        <v>64.484444444444435</v>
      </c>
      <c r="T20" s="7">
        <v>70.011935483870985</v>
      </c>
      <c r="U20" s="7">
        <v>78.940978757730576</v>
      </c>
      <c r="V20" s="7">
        <v>94.183325740318907</v>
      </c>
      <c r="W20" s="7">
        <v>0</v>
      </c>
      <c r="X20" s="7">
        <v>0</v>
      </c>
      <c r="Y20" s="7">
        <v>0</v>
      </c>
      <c r="Z20" s="7">
        <v>0</v>
      </c>
      <c r="AA20" s="8">
        <v>0</v>
      </c>
    </row>
    <row r="21" spans="1:27" x14ac:dyDescent="0.25">
      <c r="B21" s="65"/>
      <c r="C21" s="6" t="s">
        <v>27</v>
      </c>
      <c r="D21" s="7">
        <v>21.054262829215308</v>
      </c>
      <c r="E21" s="7">
        <v>22.240966386554621</v>
      </c>
      <c r="F21" s="7">
        <v>26.806411609498682</v>
      </c>
      <c r="G21" s="7">
        <v>25.795473795659081</v>
      </c>
      <c r="H21" s="7">
        <v>25.346822033898306</v>
      </c>
      <c r="I21" s="7">
        <v>25.197953586497892</v>
      </c>
      <c r="J21" s="7">
        <v>22.828962386511026</v>
      </c>
      <c r="K21" s="7">
        <v>21.480442733397499</v>
      </c>
      <c r="L21" s="7">
        <v>33.369999999999997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37.79</v>
      </c>
      <c r="X21" s="7">
        <v>28.580753512132823</v>
      </c>
      <c r="Y21" s="7">
        <v>23.02615384615385</v>
      </c>
      <c r="Z21" s="7">
        <v>36.85</v>
      </c>
      <c r="AA21" s="8">
        <v>32.43</v>
      </c>
    </row>
    <row r="22" spans="1:27" x14ac:dyDescent="0.25">
      <c r="B22" s="65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6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4" t="s">
        <v>46</v>
      </c>
      <c r="C24" s="6" t="s">
        <v>26</v>
      </c>
      <c r="D24" s="7">
        <v>91.649999999999991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73.730322580645165</v>
      </c>
      <c r="M24" s="7">
        <v>82.5</v>
      </c>
      <c r="N24" s="7">
        <v>75.627983396748533</v>
      </c>
      <c r="O24" s="7">
        <v>70.745184183845893</v>
      </c>
      <c r="P24" s="7">
        <v>65.551219512195118</v>
      </c>
      <c r="Q24" s="7">
        <v>63.36629981024668</v>
      </c>
      <c r="R24" s="7">
        <v>55.884999999999998</v>
      </c>
      <c r="S24" s="7">
        <v>55.329361970941257</v>
      </c>
      <c r="T24" s="7">
        <v>59.584046345811061</v>
      </c>
      <c r="U24" s="7">
        <v>77.3</v>
      </c>
      <c r="V24" s="7">
        <v>95.31</v>
      </c>
      <c r="W24" s="7">
        <v>100.32</v>
      </c>
      <c r="X24" s="7">
        <v>0</v>
      </c>
      <c r="Y24" s="7">
        <v>0</v>
      </c>
      <c r="Z24" s="7">
        <v>0</v>
      </c>
      <c r="AA24" s="8">
        <v>0</v>
      </c>
    </row>
    <row r="25" spans="1:27" x14ac:dyDescent="0.25">
      <c r="B25" s="65"/>
      <c r="C25" s="6" t="s">
        <v>27</v>
      </c>
      <c r="D25" s="7">
        <v>0</v>
      </c>
      <c r="E25" s="7">
        <v>16.98</v>
      </c>
      <c r="F25" s="7">
        <v>26.7</v>
      </c>
      <c r="G25" s="7">
        <v>25.02</v>
      </c>
      <c r="H25" s="7">
        <v>24.5</v>
      </c>
      <c r="I25" s="7">
        <v>23.55</v>
      </c>
      <c r="J25" s="7">
        <v>23.539999999999996</v>
      </c>
      <c r="K25" s="7">
        <v>14.694545454545455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40.32</v>
      </c>
      <c r="Y25" s="7">
        <v>40.61</v>
      </c>
      <c r="Z25" s="7">
        <v>23.633133514986376</v>
      </c>
      <c r="AA25" s="8">
        <v>27.683742812336646</v>
      </c>
    </row>
    <row r="26" spans="1:27" x14ac:dyDescent="0.25">
      <c r="B26" s="65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6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4" t="s">
        <v>47</v>
      </c>
      <c r="C28" s="6" t="s">
        <v>26</v>
      </c>
      <c r="D28" s="7">
        <v>100.32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95.883612392880693</v>
      </c>
      <c r="L28" s="7">
        <v>90.132661755922754</v>
      </c>
      <c r="M28" s="7">
        <v>87.978349773703158</v>
      </c>
      <c r="N28" s="7">
        <v>88.916998668764379</v>
      </c>
      <c r="O28" s="7">
        <v>88.944532174332977</v>
      </c>
      <c r="P28" s="7">
        <v>100.31999999999998</v>
      </c>
      <c r="Q28" s="7">
        <v>100.32</v>
      </c>
      <c r="R28" s="7">
        <v>86.910294217111939</v>
      </c>
      <c r="S28" s="7">
        <v>86.873999999999995</v>
      </c>
      <c r="T28" s="7">
        <v>100.32</v>
      </c>
      <c r="U28" s="7">
        <v>100.32</v>
      </c>
      <c r="V28" s="7">
        <v>0</v>
      </c>
      <c r="W28" s="7">
        <v>0</v>
      </c>
      <c r="X28" s="7">
        <v>100.32</v>
      </c>
      <c r="Y28" s="7">
        <v>90.06303713527852</v>
      </c>
      <c r="Z28" s="7">
        <v>96.352448377581112</v>
      </c>
      <c r="AA28" s="8">
        <v>100.32</v>
      </c>
    </row>
    <row r="29" spans="1:27" x14ac:dyDescent="0.25">
      <c r="B29" s="65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26.9</v>
      </c>
      <c r="W29" s="7">
        <v>28.489999999999995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5"/>
      <c r="C30" s="6" t="s">
        <v>28</v>
      </c>
      <c r="D30" s="7">
        <v>0</v>
      </c>
      <c r="E30" s="7">
        <v>32.5</v>
      </c>
      <c r="F30" s="7">
        <v>30.56</v>
      </c>
      <c r="G30" s="7">
        <v>30.38</v>
      </c>
      <c r="H30" s="7">
        <v>30.78</v>
      </c>
      <c r="I30" s="7">
        <v>32.93</v>
      </c>
      <c r="J30" s="7">
        <v>40.61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6"/>
      <c r="C31" s="9" t="s">
        <v>29</v>
      </c>
      <c r="D31" s="10">
        <v>0</v>
      </c>
      <c r="E31" s="10">
        <v>97.5</v>
      </c>
      <c r="F31" s="10">
        <v>91.68</v>
      </c>
      <c r="G31" s="10">
        <v>91.14</v>
      </c>
      <c r="H31" s="10">
        <v>92.33</v>
      </c>
      <c r="I31" s="10">
        <v>98.78</v>
      </c>
      <c r="J31" s="10">
        <v>121.83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4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100.32000000000001</v>
      </c>
      <c r="K32" s="7">
        <v>100.32</v>
      </c>
      <c r="L32" s="7">
        <v>94.974761904761891</v>
      </c>
      <c r="M32" s="7">
        <v>0</v>
      </c>
      <c r="N32" s="7">
        <v>0</v>
      </c>
      <c r="O32" s="7">
        <v>97.765638432364085</v>
      </c>
      <c r="P32" s="7">
        <v>91.895984990619141</v>
      </c>
      <c r="Q32" s="7">
        <v>87.165703125000007</v>
      </c>
      <c r="R32" s="7">
        <v>90.151702979101813</v>
      </c>
      <c r="S32" s="7">
        <v>86.867222222222225</v>
      </c>
      <c r="T32" s="7">
        <v>0</v>
      </c>
      <c r="U32" s="7">
        <v>0</v>
      </c>
      <c r="V32" s="7">
        <v>0</v>
      </c>
      <c r="W32" s="7">
        <v>0</v>
      </c>
      <c r="X32" s="7">
        <v>100.31999999999998</v>
      </c>
      <c r="Y32" s="7">
        <v>0</v>
      </c>
      <c r="Z32" s="7">
        <v>100.32</v>
      </c>
      <c r="AA32" s="8">
        <v>100.32</v>
      </c>
    </row>
    <row r="33" spans="1:27" x14ac:dyDescent="0.25">
      <c r="B33" s="65"/>
      <c r="C33" s="6" t="s">
        <v>27</v>
      </c>
      <c r="D33" s="7">
        <v>36.04</v>
      </c>
      <c r="E33" s="7">
        <v>20.03</v>
      </c>
      <c r="F33" s="7">
        <v>32.44</v>
      </c>
      <c r="G33" s="7">
        <v>31.750000000000004</v>
      </c>
      <c r="H33" s="7">
        <v>32</v>
      </c>
      <c r="I33" s="7">
        <v>33.97</v>
      </c>
      <c r="J33" s="7">
        <v>0</v>
      </c>
      <c r="K33" s="7">
        <v>0</v>
      </c>
      <c r="L33" s="7">
        <v>0</v>
      </c>
      <c r="M33" s="7">
        <v>31.917149829184964</v>
      </c>
      <c r="N33" s="7">
        <v>24.040000000000003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36.94</v>
      </c>
      <c r="U33" s="7">
        <v>39.76</v>
      </c>
      <c r="V33" s="7">
        <v>42.65</v>
      </c>
      <c r="W33" s="7">
        <v>45.85</v>
      </c>
      <c r="X33" s="7">
        <v>0</v>
      </c>
      <c r="Y33" s="7">
        <v>45.08</v>
      </c>
      <c r="Z33" s="7">
        <v>0</v>
      </c>
      <c r="AA33" s="8">
        <v>0</v>
      </c>
    </row>
    <row r="34" spans="1:27" x14ac:dyDescent="0.25">
      <c r="B34" s="65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6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4" t="s">
        <v>49</v>
      </c>
      <c r="C36" s="6" t="s">
        <v>26</v>
      </c>
      <c r="D36" s="7">
        <v>0</v>
      </c>
      <c r="E36" s="7">
        <v>100.32</v>
      </c>
      <c r="F36" s="7">
        <v>96.629999999999981</v>
      </c>
      <c r="G36" s="7">
        <v>93.98</v>
      </c>
      <c r="H36" s="7">
        <v>94.65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100.32</v>
      </c>
    </row>
    <row r="37" spans="1:27" x14ac:dyDescent="0.25">
      <c r="B37" s="65"/>
      <c r="C37" s="6" t="s">
        <v>27</v>
      </c>
      <c r="D37" s="7">
        <v>21.926470588235293</v>
      </c>
      <c r="E37" s="7">
        <v>0</v>
      </c>
      <c r="F37" s="7">
        <v>0</v>
      </c>
      <c r="G37" s="7">
        <v>0</v>
      </c>
      <c r="H37" s="7">
        <v>0</v>
      </c>
      <c r="I37" s="7">
        <v>28.179937888198758</v>
      </c>
      <c r="J37" s="7">
        <v>27.789294566253574</v>
      </c>
      <c r="K37" s="7">
        <v>29.173582342954163</v>
      </c>
      <c r="L37" s="7">
        <v>29.577749825297001</v>
      </c>
      <c r="M37" s="7">
        <v>27.591532052372042</v>
      </c>
      <c r="N37" s="7">
        <v>25.981668651131145</v>
      </c>
      <c r="O37" s="7">
        <v>23.108000000000001</v>
      </c>
      <c r="P37" s="7">
        <v>22.44821428571429</v>
      </c>
      <c r="Q37" s="7">
        <v>34.75</v>
      </c>
      <c r="R37" s="7">
        <v>20.56</v>
      </c>
      <c r="S37" s="7">
        <v>22.547841566533155</v>
      </c>
      <c r="T37" s="7">
        <v>22.62</v>
      </c>
      <c r="U37" s="7">
        <v>23.71</v>
      </c>
      <c r="V37" s="7">
        <v>25.51</v>
      </c>
      <c r="W37" s="7">
        <v>27.579999999999995</v>
      </c>
      <c r="X37" s="7">
        <v>29.660000000000004</v>
      </c>
      <c r="Y37" s="7">
        <v>31.391939871152466</v>
      </c>
      <c r="Z37" s="7">
        <v>25.596666666666668</v>
      </c>
      <c r="AA37" s="8">
        <v>0</v>
      </c>
    </row>
    <row r="38" spans="1:27" x14ac:dyDescent="0.25">
      <c r="B38" s="65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6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4" t="s">
        <v>50</v>
      </c>
      <c r="C40" s="6" t="s">
        <v>26</v>
      </c>
      <c r="D40" s="7">
        <v>100.32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100.32</v>
      </c>
      <c r="N40" s="7">
        <v>0</v>
      </c>
      <c r="O40" s="7">
        <v>0</v>
      </c>
      <c r="P40" s="7">
        <v>100.32</v>
      </c>
      <c r="Q40" s="7">
        <v>100.32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5"/>
      <c r="C41" s="6" t="s">
        <v>27</v>
      </c>
      <c r="D41" s="7">
        <v>0</v>
      </c>
      <c r="E41" s="7">
        <v>0</v>
      </c>
      <c r="F41" s="7">
        <v>0</v>
      </c>
      <c r="G41" s="7">
        <v>18.940000000000001</v>
      </c>
      <c r="H41" s="7">
        <v>18.95</v>
      </c>
      <c r="I41" s="7">
        <v>19.93</v>
      </c>
      <c r="J41" s="7">
        <v>24.36</v>
      </c>
      <c r="K41" s="7">
        <v>26.12</v>
      </c>
      <c r="L41" s="7">
        <v>44.5</v>
      </c>
      <c r="M41" s="7">
        <v>0</v>
      </c>
      <c r="N41" s="7">
        <v>38.79</v>
      </c>
      <c r="O41" s="7">
        <v>37.520000000000003</v>
      </c>
      <c r="P41" s="7">
        <v>0</v>
      </c>
      <c r="Q41" s="7">
        <v>0</v>
      </c>
      <c r="R41" s="7">
        <v>35.020000000000003</v>
      </c>
      <c r="S41" s="7">
        <v>35.79</v>
      </c>
      <c r="T41" s="7">
        <v>36.799999999999997</v>
      </c>
      <c r="U41" s="7">
        <v>23.638643326039386</v>
      </c>
      <c r="V41" s="7">
        <v>24.97</v>
      </c>
      <c r="W41" s="7">
        <v>28.03</v>
      </c>
      <c r="X41" s="7">
        <v>28.99</v>
      </c>
      <c r="Y41" s="7">
        <v>33.471111111111114</v>
      </c>
      <c r="Z41" s="7">
        <v>25.506599999999999</v>
      </c>
      <c r="AA41" s="8">
        <v>23.516206896551726</v>
      </c>
    </row>
    <row r="42" spans="1:27" x14ac:dyDescent="0.25">
      <c r="B42" s="65"/>
      <c r="C42" s="6" t="s">
        <v>28</v>
      </c>
      <c r="D42" s="7">
        <v>0</v>
      </c>
      <c r="E42" s="7">
        <v>33.590000000000003</v>
      </c>
      <c r="F42" s="7">
        <v>32.54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6"/>
      <c r="C43" s="9" t="s">
        <v>29</v>
      </c>
      <c r="D43" s="10">
        <v>0</v>
      </c>
      <c r="E43" s="10">
        <v>100.76</v>
      </c>
      <c r="F43" s="10">
        <v>97.61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4" t="s">
        <v>51</v>
      </c>
      <c r="C44" s="6" t="s">
        <v>26</v>
      </c>
      <c r="D44" s="7">
        <v>100.32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100.32</v>
      </c>
      <c r="N44" s="7">
        <v>100.32</v>
      </c>
      <c r="O44" s="7">
        <v>0</v>
      </c>
      <c r="P44" s="7">
        <v>97.353039647577077</v>
      </c>
      <c r="Q44" s="7">
        <v>86.85173913043478</v>
      </c>
      <c r="R44" s="7">
        <v>0</v>
      </c>
      <c r="S44" s="7">
        <v>0</v>
      </c>
      <c r="T44" s="7">
        <v>0</v>
      </c>
      <c r="U44" s="7">
        <v>100.32</v>
      </c>
      <c r="V44" s="7">
        <v>0</v>
      </c>
      <c r="W44" s="7">
        <v>100.32</v>
      </c>
      <c r="X44" s="7">
        <v>0</v>
      </c>
      <c r="Y44" s="7">
        <v>0</v>
      </c>
      <c r="Z44" s="7">
        <v>100.32</v>
      </c>
      <c r="AA44" s="8">
        <v>100.32</v>
      </c>
    </row>
    <row r="45" spans="1:27" x14ac:dyDescent="0.25">
      <c r="B45" s="65"/>
      <c r="C45" s="6" t="s">
        <v>27</v>
      </c>
      <c r="D45" s="7">
        <v>0</v>
      </c>
      <c r="E45" s="7">
        <v>20.059999999999999</v>
      </c>
      <c r="F45" s="7">
        <v>0</v>
      </c>
      <c r="G45" s="7">
        <v>0</v>
      </c>
      <c r="H45" s="7">
        <v>0</v>
      </c>
      <c r="I45" s="7">
        <v>0</v>
      </c>
      <c r="J45" s="7">
        <v>23.53</v>
      </c>
      <c r="K45" s="7">
        <v>25.74</v>
      </c>
      <c r="L45" s="7">
        <v>33.983490828237912</v>
      </c>
      <c r="M45" s="7">
        <v>0</v>
      </c>
      <c r="N45" s="7">
        <v>0</v>
      </c>
      <c r="O45" s="7">
        <v>37.6</v>
      </c>
      <c r="P45" s="7">
        <v>0</v>
      </c>
      <c r="Q45" s="7">
        <v>0</v>
      </c>
      <c r="R45" s="7">
        <v>24.923823272090988</v>
      </c>
      <c r="S45" s="7">
        <v>21.276599999999998</v>
      </c>
      <c r="T45" s="7">
        <v>21.785999999999998</v>
      </c>
      <c r="U45" s="7">
        <v>0</v>
      </c>
      <c r="V45" s="7">
        <v>40.35</v>
      </c>
      <c r="W45" s="7">
        <v>0</v>
      </c>
      <c r="X45" s="7">
        <v>26.41</v>
      </c>
      <c r="Y45" s="7">
        <v>42.49</v>
      </c>
      <c r="Z45" s="7">
        <v>0</v>
      </c>
      <c r="AA45" s="8">
        <v>0</v>
      </c>
    </row>
    <row r="46" spans="1:27" x14ac:dyDescent="0.25">
      <c r="B46" s="65"/>
      <c r="C46" s="6" t="s">
        <v>28</v>
      </c>
      <c r="D46" s="7">
        <v>0</v>
      </c>
      <c r="E46" s="7">
        <v>0</v>
      </c>
      <c r="F46" s="7">
        <v>32.33</v>
      </c>
      <c r="G46" s="7">
        <v>31.16</v>
      </c>
      <c r="H46" s="7">
        <v>31.45</v>
      </c>
      <c r="I46" s="7">
        <v>32.880000000000003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6"/>
      <c r="C47" s="9" t="s">
        <v>29</v>
      </c>
      <c r="D47" s="10">
        <v>0</v>
      </c>
      <c r="E47" s="10">
        <v>0</v>
      </c>
      <c r="F47" s="10">
        <v>96.99</v>
      </c>
      <c r="G47" s="10">
        <v>93.48</v>
      </c>
      <c r="H47" s="10">
        <v>94.34</v>
      </c>
      <c r="I47" s="10">
        <v>98.63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4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83.720748752079857</v>
      </c>
      <c r="S48" s="7">
        <v>68.900000000000006</v>
      </c>
      <c r="T48" s="7">
        <v>84.562457103637612</v>
      </c>
      <c r="U48" s="7">
        <v>100.31999999999998</v>
      </c>
      <c r="V48" s="7">
        <v>100.32</v>
      </c>
      <c r="W48" s="7">
        <v>100.32</v>
      </c>
      <c r="X48" s="7">
        <v>100.31999999999998</v>
      </c>
      <c r="Y48" s="7">
        <v>100.31999999999998</v>
      </c>
      <c r="Z48" s="7">
        <v>100.31999999999998</v>
      </c>
      <c r="AA48" s="8">
        <v>100.32</v>
      </c>
    </row>
    <row r="49" spans="1:27" x14ac:dyDescent="0.25">
      <c r="B49" s="65"/>
      <c r="C49" s="6" t="s">
        <v>27</v>
      </c>
      <c r="D49" s="7">
        <v>22.84</v>
      </c>
      <c r="E49" s="7">
        <v>20.85</v>
      </c>
      <c r="F49" s="7">
        <v>19.329999999999998</v>
      </c>
      <c r="G49" s="7">
        <v>18.8</v>
      </c>
      <c r="H49" s="7">
        <v>18.93</v>
      </c>
      <c r="I49" s="7">
        <v>20.260000000000002</v>
      </c>
      <c r="J49" s="7">
        <v>24.32</v>
      </c>
      <c r="K49" s="7">
        <v>26.52</v>
      </c>
      <c r="L49" s="7">
        <v>45.46</v>
      </c>
      <c r="M49" s="7">
        <v>41.8</v>
      </c>
      <c r="N49" s="7">
        <v>25.653224400871458</v>
      </c>
      <c r="O49" s="7">
        <v>26.120619469026551</v>
      </c>
      <c r="P49" s="7">
        <v>22.45</v>
      </c>
      <c r="Q49" s="7">
        <v>20.86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65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6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4" t="s">
        <v>53</v>
      </c>
      <c r="C52" s="6" t="s">
        <v>26</v>
      </c>
      <c r="D52" s="7">
        <v>80.430000000000007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29.88</v>
      </c>
      <c r="M52" s="7">
        <v>0</v>
      </c>
      <c r="N52" s="7">
        <v>16.920000000000002</v>
      </c>
      <c r="O52" s="7">
        <v>22.43</v>
      </c>
      <c r="P52" s="7">
        <v>7.5</v>
      </c>
      <c r="Q52" s="7">
        <v>2.9016926383664696</v>
      </c>
      <c r="R52" s="7">
        <v>0.25013850415512467</v>
      </c>
      <c r="S52" s="7">
        <v>0.3</v>
      </c>
      <c r="T52" s="7">
        <v>4.5199999999999996</v>
      </c>
      <c r="U52" s="7">
        <v>31.949999999999996</v>
      </c>
      <c r="V52" s="7">
        <v>80.45</v>
      </c>
      <c r="W52" s="7">
        <v>0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5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12.12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33.6</v>
      </c>
      <c r="X53" s="7">
        <v>23.3066</v>
      </c>
      <c r="Y53" s="7">
        <v>24.217500000000001</v>
      </c>
      <c r="Z53" s="7">
        <v>38.33</v>
      </c>
      <c r="AA53" s="8">
        <v>34.99</v>
      </c>
    </row>
    <row r="54" spans="1:27" x14ac:dyDescent="0.25">
      <c r="B54" s="65"/>
      <c r="C54" s="6" t="s">
        <v>28</v>
      </c>
      <c r="D54" s="7">
        <v>0</v>
      </c>
      <c r="E54" s="7">
        <v>14.93</v>
      </c>
      <c r="F54" s="7">
        <v>11.9</v>
      </c>
      <c r="G54" s="7">
        <v>11.14</v>
      </c>
      <c r="H54" s="7">
        <v>10.19</v>
      </c>
      <c r="I54" s="7">
        <v>10</v>
      </c>
      <c r="J54" s="7">
        <v>5.6</v>
      </c>
      <c r="K54" s="7">
        <v>9.9600000000000009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6"/>
      <c r="C55" s="9" t="s">
        <v>29</v>
      </c>
      <c r="D55" s="10">
        <v>0</v>
      </c>
      <c r="E55" s="10">
        <v>44.78</v>
      </c>
      <c r="F55" s="10">
        <v>35.700000000000003</v>
      </c>
      <c r="G55" s="10">
        <v>33.42</v>
      </c>
      <c r="H55" s="10">
        <v>30.57</v>
      </c>
      <c r="I55" s="10">
        <v>29.99</v>
      </c>
      <c r="J55" s="10">
        <v>16.8</v>
      </c>
      <c r="K55" s="10">
        <v>29.88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4" t="s">
        <v>54</v>
      </c>
      <c r="C56" s="6" t="s">
        <v>26</v>
      </c>
      <c r="D56" s="7">
        <v>98.78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100.32</v>
      </c>
      <c r="X56" s="7">
        <v>0</v>
      </c>
      <c r="Y56" s="7">
        <v>0</v>
      </c>
      <c r="Z56" s="7">
        <v>100.32</v>
      </c>
      <c r="AA56" s="8">
        <v>100.32</v>
      </c>
    </row>
    <row r="57" spans="1:27" x14ac:dyDescent="0.25">
      <c r="B57" s="65"/>
      <c r="C57" s="6" t="s">
        <v>27</v>
      </c>
      <c r="D57" s="7">
        <v>0</v>
      </c>
      <c r="E57" s="7">
        <v>17.920000000000002</v>
      </c>
      <c r="F57" s="7">
        <v>16.739999999999998</v>
      </c>
      <c r="G57" s="7">
        <v>16.95</v>
      </c>
      <c r="H57" s="7">
        <v>16.88</v>
      </c>
      <c r="I57" s="7">
        <v>19.190000000000001</v>
      </c>
      <c r="J57" s="7">
        <v>24.56</v>
      </c>
      <c r="K57" s="7">
        <v>25.8</v>
      </c>
      <c r="L57" s="7">
        <v>42.48</v>
      </c>
      <c r="M57" s="7">
        <v>28.577940046118368</v>
      </c>
      <c r="N57" s="7">
        <v>19.940000000000001</v>
      </c>
      <c r="O57" s="7">
        <v>20.21</v>
      </c>
      <c r="P57" s="7">
        <v>21.75</v>
      </c>
      <c r="Q57" s="7">
        <v>22.32</v>
      </c>
      <c r="R57" s="7">
        <v>20.25</v>
      </c>
      <c r="S57" s="7">
        <v>20.329999999999998</v>
      </c>
      <c r="T57" s="7">
        <v>21.29</v>
      </c>
      <c r="U57" s="7">
        <v>38.46</v>
      </c>
      <c r="V57" s="7">
        <v>42.31</v>
      </c>
      <c r="W57" s="7">
        <v>0</v>
      </c>
      <c r="X57" s="7">
        <v>49.87</v>
      </c>
      <c r="Y57" s="7">
        <v>47</v>
      </c>
      <c r="Z57" s="7">
        <v>0</v>
      </c>
      <c r="AA57" s="8">
        <v>0</v>
      </c>
    </row>
    <row r="58" spans="1:27" x14ac:dyDescent="0.25">
      <c r="B58" s="65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6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4" t="s">
        <v>55</v>
      </c>
      <c r="C60" s="6" t="s">
        <v>26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100.32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8">
        <v>0</v>
      </c>
    </row>
    <row r="61" spans="1:27" x14ac:dyDescent="0.25">
      <c r="B61" s="65"/>
      <c r="C61" s="6" t="s">
        <v>27</v>
      </c>
      <c r="D61" s="7">
        <v>31.04232558139535</v>
      </c>
      <c r="E61" s="7">
        <v>21.11</v>
      </c>
      <c r="F61" s="7">
        <v>20.77</v>
      </c>
      <c r="G61" s="7">
        <v>20.18</v>
      </c>
      <c r="H61" s="7">
        <v>20.34</v>
      </c>
      <c r="I61" s="7">
        <v>21.73</v>
      </c>
      <c r="J61" s="7">
        <v>25.62</v>
      </c>
      <c r="K61" s="7">
        <v>28.52</v>
      </c>
      <c r="L61" s="7">
        <v>34.875415282392026</v>
      </c>
      <c r="M61" s="7">
        <v>29.992054483541427</v>
      </c>
      <c r="N61" s="7">
        <v>29.363505086970793</v>
      </c>
      <c r="O61" s="7">
        <v>24.934619289340102</v>
      </c>
      <c r="P61" s="7">
        <v>37.369999999999997</v>
      </c>
      <c r="Q61" s="7">
        <v>35.67</v>
      </c>
      <c r="R61" s="7">
        <v>0</v>
      </c>
      <c r="S61" s="7">
        <v>36.18</v>
      </c>
      <c r="T61" s="7">
        <v>37.5</v>
      </c>
      <c r="U61" s="7">
        <v>25.51</v>
      </c>
      <c r="V61" s="7">
        <v>34.718615058965831</v>
      </c>
      <c r="W61" s="7">
        <v>30.077142857142853</v>
      </c>
      <c r="X61" s="7">
        <v>30.940000000000005</v>
      </c>
      <c r="Y61" s="7">
        <v>28.868181818181821</v>
      </c>
      <c r="Z61" s="7">
        <v>27.11</v>
      </c>
      <c r="AA61" s="8">
        <v>24.9</v>
      </c>
    </row>
    <row r="62" spans="1:27" x14ac:dyDescent="0.25">
      <c r="B62" s="65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6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4" t="s">
        <v>56</v>
      </c>
      <c r="C64" s="6" t="s">
        <v>26</v>
      </c>
      <c r="D64" s="7">
        <v>100.31999999999998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100.31999999999998</v>
      </c>
      <c r="O64" s="7">
        <v>0</v>
      </c>
      <c r="P64" s="7">
        <v>100.32</v>
      </c>
      <c r="Q64" s="7">
        <v>0</v>
      </c>
      <c r="R64" s="7">
        <v>100.32</v>
      </c>
      <c r="S64" s="7">
        <v>100.32</v>
      </c>
      <c r="T64" s="7">
        <v>86.863157894736844</v>
      </c>
      <c r="U64" s="7">
        <v>100.32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100.31999999999998</v>
      </c>
    </row>
    <row r="65" spans="1:27" x14ac:dyDescent="0.25">
      <c r="B65" s="65"/>
      <c r="C65" s="6" t="s">
        <v>27</v>
      </c>
      <c r="D65" s="7">
        <v>0</v>
      </c>
      <c r="E65" s="7">
        <v>0</v>
      </c>
      <c r="F65" s="7">
        <v>0</v>
      </c>
      <c r="G65" s="7">
        <v>20.309999999999999</v>
      </c>
      <c r="H65" s="7">
        <v>20.66</v>
      </c>
      <c r="I65" s="7">
        <v>0</v>
      </c>
      <c r="J65" s="7">
        <v>0</v>
      </c>
      <c r="K65" s="7">
        <v>28.78</v>
      </c>
      <c r="L65" s="7">
        <v>0</v>
      </c>
      <c r="M65" s="7">
        <v>44.46</v>
      </c>
      <c r="N65" s="7">
        <v>0</v>
      </c>
      <c r="O65" s="7">
        <v>38.729999999999997</v>
      </c>
      <c r="P65" s="7">
        <v>0</v>
      </c>
      <c r="Q65" s="7">
        <v>36.799999999999997</v>
      </c>
      <c r="R65" s="7">
        <v>0</v>
      </c>
      <c r="S65" s="7">
        <v>0</v>
      </c>
      <c r="T65" s="7">
        <v>0</v>
      </c>
      <c r="U65" s="7">
        <v>0</v>
      </c>
      <c r="V65" s="7">
        <v>48.82</v>
      </c>
      <c r="W65" s="7">
        <v>42.06426381792847</v>
      </c>
      <c r="X65" s="7">
        <v>34.704542175916657</v>
      </c>
      <c r="Y65" s="7">
        <v>28.360000000000003</v>
      </c>
      <c r="Z65" s="7">
        <v>43.48</v>
      </c>
      <c r="AA65" s="8">
        <v>0</v>
      </c>
    </row>
    <row r="66" spans="1:27" x14ac:dyDescent="0.25">
      <c r="B66" s="65"/>
      <c r="C66" s="6" t="s">
        <v>28</v>
      </c>
      <c r="D66" s="7">
        <v>0</v>
      </c>
      <c r="E66" s="7">
        <v>35.97</v>
      </c>
      <c r="F66" s="7">
        <v>34.43</v>
      </c>
      <c r="G66" s="7">
        <v>0</v>
      </c>
      <c r="H66" s="7">
        <v>0</v>
      </c>
      <c r="I66" s="7">
        <v>35.61</v>
      </c>
      <c r="J66" s="7">
        <v>43.16</v>
      </c>
      <c r="K66" s="7">
        <v>0</v>
      </c>
      <c r="L66" s="7">
        <v>48.85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6"/>
      <c r="C67" s="9" t="s">
        <v>29</v>
      </c>
      <c r="D67" s="10">
        <v>0</v>
      </c>
      <c r="E67" s="10">
        <v>107.91</v>
      </c>
      <c r="F67" s="10">
        <v>103.28</v>
      </c>
      <c r="G67" s="10">
        <v>0</v>
      </c>
      <c r="H67" s="10">
        <v>0</v>
      </c>
      <c r="I67" s="10">
        <v>106.82</v>
      </c>
      <c r="J67" s="10">
        <v>129.47999999999999</v>
      </c>
      <c r="K67" s="10">
        <v>0</v>
      </c>
      <c r="L67" s="10">
        <v>146.55000000000001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4" t="s">
        <v>57</v>
      </c>
      <c r="C68" s="6" t="s">
        <v>26</v>
      </c>
      <c r="D68" s="7">
        <v>100.32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100.32</v>
      </c>
      <c r="M68" s="7">
        <v>100.32</v>
      </c>
      <c r="N68" s="7">
        <v>100.32</v>
      </c>
      <c r="O68" s="7">
        <v>100.32000000000001</v>
      </c>
      <c r="P68" s="7">
        <v>94.539837863614693</v>
      </c>
      <c r="Q68" s="7">
        <v>87.630026385224269</v>
      </c>
      <c r="R68" s="7">
        <v>90.086012810248207</v>
      </c>
      <c r="S68" s="7">
        <v>86.861500000000007</v>
      </c>
      <c r="T68" s="7">
        <v>100.31999999999998</v>
      </c>
      <c r="U68" s="7">
        <v>100.32</v>
      </c>
      <c r="V68" s="7">
        <v>100.32</v>
      </c>
      <c r="W68" s="7">
        <v>100.32</v>
      </c>
      <c r="X68" s="7">
        <v>0</v>
      </c>
      <c r="Y68" s="7">
        <v>100.32</v>
      </c>
      <c r="Z68" s="7">
        <v>0</v>
      </c>
      <c r="AA68" s="8">
        <v>0</v>
      </c>
    </row>
    <row r="69" spans="1:27" x14ac:dyDescent="0.25">
      <c r="B69" s="65"/>
      <c r="C69" s="6" t="s">
        <v>27</v>
      </c>
      <c r="D69" s="7">
        <v>0</v>
      </c>
      <c r="E69" s="7">
        <v>0</v>
      </c>
      <c r="F69" s="7">
        <v>19.559999999999999</v>
      </c>
      <c r="G69" s="7">
        <v>18.98</v>
      </c>
      <c r="H69" s="7">
        <v>19.2</v>
      </c>
      <c r="I69" s="7">
        <v>20.38</v>
      </c>
      <c r="J69" s="7">
        <v>24.36</v>
      </c>
      <c r="K69" s="7">
        <v>28.300000000000004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53.37</v>
      </c>
      <c r="Y69" s="7">
        <v>0</v>
      </c>
      <c r="Z69" s="7">
        <v>45.94</v>
      </c>
      <c r="AA69" s="8">
        <v>24.3</v>
      </c>
    </row>
    <row r="70" spans="1:27" x14ac:dyDescent="0.25">
      <c r="B70" s="65"/>
      <c r="C70" s="6" t="s">
        <v>28</v>
      </c>
      <c r="D70" s="7">
        <v>0</v>
      </c>
      <c r="E70" s="7">
        <v>33.119999999999997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6"/>
      <c r="C71" s="9" t="s">
        <v>29</v>
      </c>
      <c r="D71" s="10">
        <v>0</v>
      </c>
      <c r="E71" s="10">
        <v>99.36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4" t="s">
        <v>58</v>
      </c>
      <c r="C72" s="6" t="s">
        <v>26</v>
      </c>
      <c r="D72" s="7">
        <v>100.32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92.686666666666667</v>
      </c>
      <c r="S72" s="7">
        <v>86.86615384615385</v>
      </c>
      <c r="T72" s="7">
        <v>100.32</v>
      </c>
      <c r="U72" s="7">
        <v>0</v>
      </c>
      <c r="V72" s="7">
        <v>100.32</v>
      </c>
      <c r="W72" s="7">
        <v>0</v>
      </c>
      <c r="X72" s="7">
        <v>0</v>
      </c>
      <c r="Y72" s="7">
        <v>100.32</v>
      </c>
      <c r="Z72" s="7">
        <v>100.32</v>
      </c>
      <c r="AA72" s="8">
        <v>100.32</v>
      </c>
    </row>
    <row r="73" spans="1:27" x14ac:dyDescent="0.25">
      <c r="B73" s="65"/>
      <c r="C73" s="6" t="s">
        <v>27</v>
      </c>
      <c r="D73" s="7">
        <v>0</v>
      </c>
      <c r="E73" s="7">
        <v>0</v>
      </c>
      <c r="F73" s="7">
        <v>20.419999999999998</v>
      </c>
      <c r="G73" s="7">
        <v>19.86</v>
      </c>
      <c r="H73" s="7">
        <v>20.13</v>
      </c>
      <c r="I73" s="7">
        <v>21.33</v>
      </c>
      <c r="J73" s="7">
        <v>25.67</v>
      </c>
      <c r="K73" s="7">
        <v>29.12</v>
      </c>
      <c r="L73" s="7">
        <v>38.928123667377399</v>
      </c>
      <c r="M73" s="7">
        <v>31.844600164880461</v>
      </c>
      <c r="N73" s="7">
        <v>28.188499587798841</v>
      </c>
      <c r="O73" s="7">
        <v>27.22979176914248</v>
      </c>
      <c r="P73" s="7">
        <v>24.134</v>
      </c>
      <c r="Q73" s="7">
        <v>22.954000000000001</v>
      </c>
      <c r="R73" s="7">
        <v>0</v>
      </c>
      <c r="S73" s="7">
        <v>0</v>
      </c>
      <c r="T73" s="7">
        <v>0</v>
      </c>
      <c r="U73" s="7">
        <v>41.93</v>
      </c>
      <c r="V73" s="7">
        <v>0</v>
      </c>
      <c r="W73" s="7">
        <v>48.5</v>
      </c>
      <c r="X73" s="7">
        <v>48.46</v>
      </c>
      <c r="Y73" s="7">
        <v>0</v>
      </c>
      <c r="Z73" s="7">
        <v>0</v>
      </c>
      <c r="AA73" s="8">
        <v>0</v>
      </c>
    </row>
    <row r="74" spans="1:27" x14ac:dyDescent="0.25">
      <c r="B74" s="65"/>
      <c r="C74" s="6" t="s">
        <v>28</v>
      </c>
      <c r="D74" s="7">
        <v>0</v>
      </c>
      <c r="E74" s="7">
        <v>34.99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6"/>
      <c r="C75" s="9" t="s">
        <v>29</v>
      </c>
      <c r="D75" s="10">
        <v>0</v>
      </c>
      <c r="E75" s="10">
        <v>104.96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4" t="s">
        <v>59</v>
      </c>
      <c r="C76" s="6" t="s">
        <v>26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80.930000000000007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65"/>
      <c r="C77" s="6" t="s">
        <v>27</v>
      </c>
      <c r="D77" s="7">
        <v>40.090000000000003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19.809999999999999</v>
      </c>
      <c r="K77" s="7">
        <v>22.05</v>
      </c>
      <c r="L77" s="7">
        <v>28.443918495297805</v>
      </c>
      <c r="M77" s="7">
        <v>19.48</v>
      </c>
      <c r="N77" s="7">
        <v>18.600000000000001</v>
      </c>
      <c r="O77" s="7">
        <v>17.64</v>
      </c>
      <c r="P77" s="7">
        <v>20.260542461653571</v>
      </c>
      <c r="Q77" s="7">
        <v>16.32</v>
      </c>
      <c r="R77" s="7">
        <v>0</v>
      </c>
      <c r="S77" s="7">
        <v>20.768858619069984</v>
      </c>
      <c r="T77" s="7">
        <v>18.859999999999996</v>
      </c>
      <c r="U77" s="7">
        <v>22.729436279885935</v>
      </c>
      <c r="V77" s="7">
        <v>24.3</v>
      </c>
      <c r="W77" s="7">
        <v>26.7</v>
      </c>
      <c r="X77" s="7">
        <v>27.83</v>
      </c>
      <c r="Y77" s="7">
        <v>26.99</v>
      </c>
      <c r="Z77" s="7">
        <v>27.673851725607161</v>
      </c>
      <c r="AA77" s="8">
        <v>39.03</v>
      </c>
    </row>
    <row r="78" spans="1:27" x14ac:dyDescent="0.25">
      <c r="B78" s="65"/>
      <c r="C78" s="6" t="s">
        <v>28</v>
      </c>
      <c r="D78" s="7">
        <v>0</v>
      </c>
      <c r="E78" s="7">
        <v>37.119999999999997</v>
      </c>
      <c r="F78" s="7">
        <v>35.68</v>
      </c>
      <c r="G78" s="7">
        <v>35.04</v>
      </c>
      <c r="H78" s="7">
        <v>33.65</v>
      </c>
      <c r="I78" s="7">
        <v>32.46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6"/>
      <c r="C79" s="9" t="s">
        <v>29</v>
      </c>
      <c r="D79" s="10">
        <v>0</v>
      </c>
      <c r="E79" s="10">
        <v>111.35</v>
      </c>
      <c r="F79" s="10">
        <v>107.03</v>
      </c>
      <c r="G79" s="10">
        <v>105.11</v>
      </c>
      <c r="H79" s="10">
        <v>100.95</v>
      </c>
      <c r="I79" s="10">
        <v>97.37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4" t="s">
        <v>60</v>
      </c>
      <c r="C80" s="6" t="s">
        <v>26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72.150000000000006</v>
      </c>
      <c r="U80" s="7">
        <v>90.72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100.31999999999998</v>
      </c>
    </row>
    <row r="81" spans="1:27" x14ac:dyDescent="0.25">
      <c r="B81" s="65"/>
      <c r="C81" s="6" t="s">
        <v>27</v>
      </c>
      <c r="D81" s="7">
        <v>38.01</v>
      </c>
      <c r="E81" s="7">
        <v>20.04</v>
      </c>
      <c r="F81" s="7">
        <v>18.91</v>
      </c>
      <c r="G81" s="7">
        <v>18.010000000000002</v>
      </c>
      <c r="H81" s="7">
        <v>16.48</v>
      </c>
      <c r="I81" s="7">
        <v>15.029999999999998</v>
      </c>
      <c r="J81" s="7">
        <v>15.03</v>
      </c>
      <c r="K81" s="7">
        <v>15.83</v>
      </c>
      <c r="L81" s="7">
        <v>16.510000000000002</v>
      </c>
      <c r="M81" s="7">
        <v>27.5</v>
      </c>
      <c r="N81" s="7">
        <v>25.1</v>
      </c>
      <c r="O81" s="7">
        <v>15.638897637795278</v>
      </c>
      <c r="P81" s="7">
        <v>19.93</v>
      </c>
      <c r="Q81" s="7">
        <v>13.6</v>
      </c>
      <c r="R81" s="7">
        <v>8.7172957084068194</v>
      </c>
      <c r="S81" s="7">
        <v>8.1062499999999993</v>
      </c>
      <c r="T81" s="7">
        <v>0</v>
      </c>
      <c r="U81" s="7">
        <v>0</v>
      </c>
      <c r="V81" s="7">
        <v>35.03</v>
      </c>
      <c r="W81" s="7">
        <v>28.450989974937343</v>
      </c>
      <c r="X81" s="7">
        <v>28.892436447672495</v>
      </c>
      <c r="Y81" s="7">
        <v>28.244</v>
      </c>
      <c r="Z81" s="7">
        <v>32.960290037831022</v>
      </c>
      <c r="AA81" s="8">
        <v>0</v>
      </c>
    </row>
    <row r="82" spans="1:27" x14ac:dyDescent="0.25">
      <c r="B82" s="65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6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4" t="s">
        <v>61</v>
      </c>
      <c r="C84" s="6" t="s">
        <v>26</v>
      </c>
      <c r="D84" s="7">
        <v>98.99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100.32</v>
      </c>
      <c r="P84" s="7">
        <v>0</v>
      </c>
      <c r="Q84" s="7">
        <v>100.32</v>
      </c>
      <c r="R84" s="7">
        <v>90.465844223732347</v>
      </c>
      <c r="S84" s="7">
        <v>89.419167978412418</v>
      </c>
      <c r="T84" s="7">
        <v>86.859571428571428</v>
      </c>
      <c r="U84" s="7">
        <v>86.85173913043478</v>
      </c>
      <c r="V84" s="7">
        <v>90.627028064283991</v>
      </c>
      <c r="W84" s="7">
        <v>86.85</v>
      </c>
      <c r="X84" s="7">
        <v>89.154087481146306</v>
      </c>
      <c r="Y84" s="7">
        <v>0</v>
      </c>
      <c r="Z84" s="7">
        <v>0</v>
      </c>
      <c r="AA84" s="8">
        <v>0</v>
      </c>
    </row>
    <row r="85" spans="1:27" x14ac:dyDescent="0.25">
      <c r="B85" s="65"/>
      <c r="C85" s="6" t="s">
        <v>27</v>
      </c>
      <c r="D85" s="7">
        <v>0</v>
      </c>
      <c r="E85" s="7">
        <v>0</v>
      </c>
      <c r="F85" s="7">
        <v>18.309999999999999</v>
      </c>
      <c r="G85" s="7">
        <v>17.670000000000002</v>
      </c>
      <c r="H85" s="7">
        <v>17.59</v>
      </c>
      <c r="I85" s="7">
        <v>18.75</v>
      </c>
      <c r="J85" s="7">
        <v>22.83</v>
      </c>
      <c r="K85" s="7">
        <v>26.68</v>
      </c>
      <c r="L85" s="7">
        <v>46</v>
      </c>
      <c r="M85" s="7">
        <v>27</v>
      </c>
      <c r="N85" s="7">
        <v>25.88</v>
      </c>
      <c r="O85" s="7">
        <v>0</v>
      </c>
      <c r="P85" s="7">
        <v>39.24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27.380000000000003</v>
      </c>
      <c r="Z85" s="7">
        <v>25.829999999999995</v>
      </c>
      <c r="AA85" s="8">
        <v>23.34</v>
      </c>
    </row>
    <row r="86" spans="1:27" x14ac:dyDescent="0.25">
      <c r="B86" s="65"/>
      <c r="C86" s="6" t="s">
        <v>28</v>
      </c>
      <c r="D86" s="7">
        <v>0</v>
      </c>
      <c r="E86" s="7">
        <v>31.48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6"/>
      <c r="C87" s="9" t="s">
        <v>29</v>
      </c>
      <c r="D87" s="10">
        <v>0</v>
      </c>
      <c r="E87" s="10">
        <v>94.44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4" t="s">
        <v>62</v>
      </c>
      <c r="C88" s="6" t="s">
        <v>26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100.31999999999998</v>
      </c>
      <c r="M88" s="7">
        <v>0</v>
      </c>
      <c r="N88" s="7">
        <v>100.32</v>
      </c>
      <c r="O88" s="7">
        <v>100.32</v>
      </c>
      <c r="P88" s="7">
        <v>100.32</v>
      </c>
      <c r="Q88" s="7">
        <v>89.936406390235135</v>
      </c>
      <c r="R88" s="7">
        <v>88.242586225537892</v>
      </c>
      <c r="S88" s="7">
        <v>86.864800000000002</v>
      </c>
      <c r="T88" s="7">
        <v>86.859571428571428</v>
      </c>
      <c r="U88" s="7">
        <v>91.356427732079908</v>
      </c>
      <c r="V88" s="7">
        <v>86.855849056603788</v>
      </c>
      <c r="W88" s="7">
        <v>86.85</v>
      </c>
      <c r="X88" s="7">
        <v>86.86</v>
      </c>
      <c r="Y88" s="7">
        <v>88.326237469369573</v>
      </c>
      <c r="Z88" s="7">
        <v>86.86</v>
      </c>
      <c r="AA88" s="8">
        <v>91.02043165467623</v>
      </c>
    </row>
    <row r="89" spans="1:27" x14ac:dyDescent="0.25">
      <c r="B89" s="65"/>
      <c r="C89" s="6" t="s">
        <v>27</v>
      </c>
      <c r="D89" s="7">
        <v>31.624735883424414</v>
      </c>
      <c r="E89" s="7">
        <v>20.51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46.83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5"/>
      <c r="C90" s="6" t="s">
        <v>28</v>
      </c>
      <c r="D90" s="7">
        <v>0</v>
      </c>
      <c r="E90" s="7">
        <v>0</v>
      </c>
      <c r="F90" s="7">
        <v>33.4</v>
      </c>
      <c r="G90" s="7">
        <v>32.840000000000003</v>
      </c>
      <c r="H90" s="7">
        <v>32.42</v>
      </c>
      <c r="I90" s="7">
        <v>33.840000000000003</v>
      </c>
      <c r="J90" s="7">
        <v>41.54</v>
      </c>
      <c r="K90" s="7">
        <v>46.88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6"/>
      <c r="C91" s="9" t="s">
        <v>29</v>
      </c>
      <c r="D91" s="10">
        <v>0</v>
      </c>
      <c r="E91" s="10">
        <v>0</v>
      </c>
      <c r="F91" s="10">
        <v>100.2</v>
      </c>
      <c r="G91" s="10">
        <v>98.52</v>
      </c>
      <c r="H91" s="10">
        <v>97.26</v>
      </c>
      <c r="I91" s="10">
        <v>101.51</v>
      </c>
      <c r="J91" s="10">
        <v>124.62</v>
      </c>
      <c r="K91" s="10">
        <v>140.63999999999999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4" t="s">
        <v>63</v>
      </c>
      <c r="C92" s="6" t="s">
        <v>26</v>
      </c>
      <c r="D92" s="7">
        <v>91.100821917808219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86.86</v>
      </c>
      <c r="L92" s="7">
        <v>86.86</v>
      </c>
      <c r="M92" s="7">
        <v>89.992866730584836</v>
      </c>
      <c r="N92" s="7">
        <v>89.17916678356012</v>
      </c>
      <c r="O92" s="7">
        <v>86.918468959731555</v>
      </c>
      <c r="P92" s="7">
        <v>88.116313980137505</v>
      </c>
      <c r="Q92" s="7">
        <v>88.484723320158082</v>
      </c>
      <c r="R92" s="7">
        <v>87.985012406947902</v>
      </c>
      <c r="S92" s="7">
        <v>87.859062500000007</v>
      </c>
      <c r="T92" s="7">
        <v>88.140452830188678</v>
      </c>
      <c r="U92" s="7">
        <v>86.875142857142862</v>
      </c>
      <c r="V92" s="7">
        <v>86.865420560747665</v>
      </c>
      <c r="W92" s="7">
        <v>86.863699999999994</v>
      </c>
      <c r="X92" s="7">
        <v>86.867444444444445</v>
      </c>
      <c r="Y92" s="7">
        <v>86.867444444444445</v>
      </c>
      <c r="Z92" s="7">
        <v>89.91010054137665</v>
      </c>
      <c r="AA92" s="8">
        <v>88.85431725461963</v>
      </c>
    </row>
    <row r="93" spans="1:27" x14ac:dyDescent="0.25">
      <c r="B93" s="65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5"/>
      <c r="C94" s="6" t="s">
        <v>28</v>
      </c>
      <c r="D94" s="7">
        <v>0</v>
      </c>
      <c r="E94" s="7">
        <v>36.270000000000003</v>
      </c>
      <c r="F94" s="7">
        <v>35.15</v>
      </c>
      <c r="G94" s="7">
        <v>35.049999999999997</v>
      </c>
      <c r="H94" s="7">
        <v>35.590000000000003</v>
      </c>
      <c r="I94" s="7">
        <v>37.51</v>
      </c>
      <c r="J94" s="7">
        <v>43.93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6"/>
      <c r="C95" s="9" t="s">
        <v>29</v>
      </c>
      <c r="D95" s="10">
        <v>0</v>
      </c>
      <c r="E95" s="10">
        <v>108.8</v>
      </c>
      <c r="F95" s="10">
        <v>105.44</v>
      </c>
      <c r="G95" s="10">
        <v>105.14</v>
      </c>
      <c r="H95" s="10">
        <v>106.77</v>
      </c>
      <c r="I95" s="10">
        <v>112.52</v>
      </c>
      <c r="J95" s="10">
        <v>131.78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4" t="s">
        <v>64</v>
      </c>
      <c r="C96" s="6" t="s">
        <v>26</v>
      </c>
      <c r="D96" s="7">
        <v>88.271092611862642</v>
      </c>
      <c r="E96" s="7">
        <v>86.86</v>
      </c>
      <c r="F96" s="7">
        <v>86.86</v>
      </c>
      <c r="G96" s="7">
        <v>0</v>
      </c>
      <c r="H96" s="7">
        <v>0</v>
      </c>
      <c r="I96" s="7">
        <v>0</v>
      </c>
      <c r="J96" s="7">
        <v>0</v>
      </c>
      <c r="K96" s="7">
        <v>100.32000000000001</v>
      </c>
      <c r="L96" s="7">
        <v>90.174930725346357</v>
      </c>
      <c r="M96" s="7">
        <v>89.952338787295474</v>
      </c>
      <c r="N96" s="7">
        <v>86.867303370786516</v>
      </c>
      <c r="O96" s="7">
        <v>88.393975571315991</v>
      </c>
      <c r="P96" s="7">
        <v>88.168872541180235</v>
      </c>
      <c r="Q96" s="7">
        <v>88.404800787014253</v>
      </c>
      <c r="R96" s="7">
        <v>88.652369942196529</v>
      </c>
      <c r="S96" s="7">
        <v>87.195702454894985</v>
      </c>
      <c r="T96" s="7">
        <v>87.896519501088875</v>
      </c>
      <c r="U96" s="7">
        <v>87.98655746297996</v>
      </c>
      <c r="V96" s="7">
        <v>87.98655746297996</v>
      </c>
      <c r="W96" s="7">
        <v>88.028121066826515</v>
      </c>
      <c r="X96" s="7">
        <v>88.341187572331521</v>
      </c>
      <c r="Y96" s="7">
        <v>88.342253872173757</v>
      </c>
      <c r="Z96" s="7">
        <v>88.732398005439705</v>
      </c>
      <c r="AA96" s="8">
        <v>88.044578203374371</v>
      </c>
    </row>
    <row r="97" spans="1:27" x14ac:dyDescent="0.25">
      <c r="B97" s="65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5"/>
      <c r="C98" s="6" t="s">
        <v>28</v>
      </c>
      <c r="D98" s="7">
        <v>0</v>
      </c>
      <c r="E98" s="7">
        <v>0</v>
      </c>
      <c r="F98" s="7">
        <v>0</v>
      </c>
      <c r="G98" s="7">
        <v>36.659999999999997</v>
      </c>
      <c r="H98" s="7">
        <v>37.72</v>
      </c>
      <c r="I98" s="7">
        <v>39.380000000000003</v>
      </c>
      <c r="J98" s="7">
        <v>45.74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6"/>
      <c r="C99" s="9" t="s">
        <v>29</v>
      </c>
      <c r="D99" s="10">
        <v>0</v>
      </c>
      <c r="E99" s="10">
        <v>0</v>
      </c>
      <c r="F99" s="10">
        <v>0</v>
      </c>
      <c r="G99" s="10">
        <v>109.97</v>
      </c>
      <c r="H99" s="10">
        <v>113.16</v>
      </c>
      <c r="I99" s="10">
        <v>118.14</v>
      </c>
      <c r="J99" s="10">
        <v>137.21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4" t="s">
        <v>65</v>
      </c>
      <c r="C100" s="6" t="s">
        <v>26</v>
      </c>
      <c r="D100" s="7">
        <v>100.32</v>
      </c>
      <c r="E100" s="7">
        <v>0</v>
      </c>
      <c r="F100" s="7">
        <v>0</v>
      </c>
      <c r="G100" s="7">
        <v>0</v>
      </c>
      <c r="H100" s="7">
        <v>86.86</v>
      </c>
      <c r="I100" s="7">
        <v>86.86</v>
      </c>
      <c r="J100" s="7">
        <v>86.86</v>
      </c>
      <c r="K100" s="7">
        <v>87.648783243116029</v>
      </c>
      <c r="L100" s="7">
        <v>88.90136072651481</v>
      </c>
      <c r="M100" s="7">
        <v>88.287723906664823</v>
      </c>
      <c r="N100" s="7">
        <v>87.562518326865018</v>
      </c>
      <c r="O100" s="7">
        <v>88.047927542433342</v>
      </c>
      <c r="P100" s="7">
        <v>87.845157441166748</v>
      </c>
      <c r="Q100" s="7">
        <v>87.211972249752222</v>
      </c>
      <c r="R100" s="7">
        <v>87.945000000000007</v>
      </c>
      <c r="S100" s="7">
        <v>86.865841584158417</v>
      </c>
      <c r="T100" s="7">
        <v>87.457970571373963</v>
      </c>
      <c r="U100" s="7">
        <v>87.92414269275028</v>
      </c>
      <c r="V100" s="7">
        <v>89.307937027192807</v>
      </c>
      <c r="W100" s="7">
        <v>91.578922777417262</v>
      </c>
      <c r="X100" s="7">
        <v>100.32000000000001</v>
      </c>
      <c r="Y100" s="7">
        <v>100.32</v>
      </c>
      <c r="Z100" s="7">
        <v>100.32</v>
      </c>
      <c r="AA100" s="8">
        <v>100.32</v>
      </c>
    </row>
    <row r="101" spans="1:27" x14ac:dyDescent="0.25">
      <c r="B101" s="65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5"/>
      <c r="C102" s="6" t="s">
        <v>28</v>
      </c>
      <c r="D102" s="7">
        <v>0</v>
      </c>
      <c r="E102" s="7">
        <v>39.81</v>
      </c>
      <c r="F102" s="7">
        <v>38.5</v>
      </c>
      <c r="G102" s="7">
        <v>37.72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6"/>
      <c r="C103" s="9" t="s">
        <v>29</v>
      </c>
      <c r="D103" s="10">
        <v>0</v>
      </c>
      <c r="E103" s="10">
        <v>119.43</v>
      </c>
      <c r="F103" s="10">
        <v>115.49</v>
      </c>
      <c r="G103" s="10">
        <v>113.16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4" t="s">
        <v>66</v>
      </c>
      <c r="C104" s="6" t="s">
        <v>26</v>
      </c>
      <c r="D104" s="7">
        <v>100.32</v>
      </c>
      <c r="E104" s="7">
        <v>86.86</v>
      </c>
      <c r="F104" s="7">
        <v>86.86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100.32</v>
      </c>
      <c r="N104" s="7">
        <v>0</v>
      </c>
      <c r="O104" s="7">
        <v>100.32</v>
      </c>
      <c r="P104" s="7">
        <v>90.181763402747009</v>
      </c>
      <c r="Q104" s="7">
        <v>93.121069110347463</v>
      </c>
      <c r="R104" s="7">
        <v>89.16957047791891</v>
      </c>
      <c r="S104" s="7">
        <v>86.862608695652185</v>
      </c>
      <c r="T104" s="7">
        <v>86.856779661016944</v>
      </c>
      <c r="U104" s="7">
        <v>86.853499999999997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5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24.85</v>
      </c>
      <c r="M105" s="7">
        <v>0</v>
      </c>
      <c r="N105" s="7">
        <v>37.619999999999997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41.89</v>
      </c>
      <c r="W105" s="7">
        <v>32.032912912912913</v>
      </c>
      <c r="X105" s="7">
        <v>33.300899091343851</v>
      </c>
      <c r="Y105" s="7">
        <v>29.633999999999997</v>
      </c>
      <c r="Z105" s="7">
        <v>28.675070318282753</v>
      </c>
      <c r="AA105" s="8">
        <v>26.0801611739235</v>
      </c>
    </row>
    <row r="106" spans="1:27" x14ac:dyDescent="0.25">
      <c r="B106" s="65"/>
      <c r="C106" s="6" t="s">
        <v>28</v>
      </c>
      <c r="D106" s="7">
        <v>0</v>
      </c>
      <c r="E106" s="7">
        <v>0</v>
      </c>
      <c r="F106" s="7">
        <v>0</v>
      </c>
      <c r="G106" s="7">
        <v>40.6</v>
      </c>
      <c r="H106" s="7">
        <v>37.74</v>
      </c>
      <c r="I106" s="7">
        <v>37.020000000000003</v>
      </c>
      <c r="J106" s="7">
        <v>41.3</v>
      </c>
      <c r="K106" s="7">
        <v>40.770000000000003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6"/>
      <c r="C107" s="9" t="s">
        <v>29</v>
      </c>
      <c r="D107" s="10">
        <v>0</v>
      </c>
      <c r="E107" s="10">
        <v>0</v>
      </c>
      <c r="F107" s="10">
        <v>0</v>
      </c>
      <c r="G107" s="10">
        <v>121.79</v>
      </c>
      <c r="H107" s="10">
        <v>113.22</v>
      </c>
      <c r="I107" s="10">
        <v>111.05</v>
      </c>
      <c r="J107" s="10">
        <v>123.9</v>
      </c>
      <c r="K107" s="10">
        <v>122.31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4" t="s">
        <v>67</v>
      </c>
      <c r="C108" s="6" t="s">
        <v>26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100.32</v>
      </c>
      <c r="V108" s="7">
        <v>86.853333333333325</v>
      </c>
      <c r="W108" s="7">
        <v>0</v>
      </c>
      <c r="X108" s="7">
        <v>0</v>
      </c>
      <c r="Y108" s="7">
        <v>0</v>
      </c>
      <c r="Z108" s="7">
        <v>0</v>
      </c>
      <c r="AA108" s="8">
        <v>0</v>
      </c>
    </row>
    <row r="109" spans="1:27" x14ac:dyDescent="0.25">
      <c r="B109" s="65"/>
      <c r="C109" s="6" t="s">
        <v>27</v>
      </c>
      <c r="D109" s="7">
        <v>23.344104803493455</v>
      </c>
      <c r="E109" s="7">
        <v>21.3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32.520000000000003</v>
      </c>
      <c r="L109" s="7">
        <v>21.982106038291601</v>
      </c>
      <c r="M109" s="7">
        <v>19.999238110909989</v>
      </c>
      <c r="N109" s="7">
        <v>15.88</v>
      </c>
      <c r="O109" s="7">
        <v>15.896458333333333</v>
      </c>
      <c r="P109" s="7">
        <v>24.79</v>
      </c>
      <c r="Q109" s="7">
        <v>15.76</v>
      </c>
      <c r="R109" s="7">
        <v>17.510000000000002</v>
      </c>
      <c r="S109" s="7">
        <v>17.126538461538459</v>
      </c>
      <c r="T109" s="7">
        <v>18.176500000000001</v>
      </c>
      <c r="U109" s="7">
        <v>0</v>
      </c>
      <c r="V109" s="7">
        <v>0</v>
      </c>
      <c r="W109" s="7">
        <v>27.739893455098937</v>
      </c>
      <c r="X109" s="7">
        <v>31.751166004491278</v>
      </c>
      <c r="Y109" s="7">
        <v>30.456000000000003</v>
      </c>
      <c r="Z109" s="7">
        <v>27.875999999999998</v>
      </c>
      <c r="AA109" s="8">
        <v>28.210946628596531</v>
      </c>
    </row>
    <row r="110" spans="1:27" x14ac:dyDescent="0.25">
      <c r="B110" s="65"/>
      <c r="C110" s="6" t="s">
        <v>28</v>
      </c>
      <c r="D110" s="7">
        <v>0</v>
      </c>
      <c r="E110" s="7">
        <v>0</v>
      </c>
      <c r="F110" s="7">
        <v>34.03</v>
      </c>
      <c r="G110" s="7">
        <v>33.630000000000003</v>
      </c>
      <c r="H110" s="7">
        <v>33.26</v>
      </c>
      <c r="I110" s="7">
        <v>32.96</v>
      </c>
      <c r="J110" s="7">
        <v>33.04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6"/>
      <c r="C111" s="9" t="s">
        <v>29</v>
      </c>
      <c r="D111" s="10">
        <v>0</v>
      </c>
      <c r="E111" s="10">
        <v>0</v>
      </c>
      <c r="F111" s="10">
        <v>102.08</v>
      </c>
      <c r="G111" s="10">
        <v>100.88</v>
      </c>
      <c r="H111" s="10">
        <v>99.78</v>
      </c>
      <c r="I111" s="10">
        <v>98.88</v>
      </c>
      <c r="J111" s="10">
        <v>99.11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4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100.32</v>
      </c>
      <c r="N112" s="7">
        <v>0</v>
      </c>
      <c r="O112" s="7">
        <v>100.32</v>
      </c>
      <c r="P112" s="7">
        <v>100.31999999999998</v>
      </c>
      <c r="Q112" s="7">
        <v>100.32</v>
      </c>
      <c r="R112" s="7">
        <v>92.975398037077426</v>
      </c>
      <c r="S112" s="7">
        <v>87.921289134438311</v>
      </c>
      <c r="T112" s="7">
        <v>90.092123053551077</v>
      </c>
      <c r="U112" s="7">
        <v>90.035485965247275</v>
      </c>
      <c r="V112" s="7">
        <v>88.80160821214713</v>
      </c>
      <c r="W112" s="7">
        <v>0</v>
      </c>
      <c r="X112" s="7">
        <v>0</v>
      </c>
      <c r="Y112" s="7">
        <v>100.32</v>
      </c>
      <c r="Z112" s="7">
        <v>0</v>
      </c>
      <c r="AA112" s="8">
        <v>100.32</v>
      </c>
    </row>
    <row r="113" spans="1:27" x14ac:dyDescent="0.25">
      <c r="B113" s="65"/>
      <c r="C113" s="6" t="s">
        <v>27</v>
      </c>
      <c r="D113" s="7">
        <v>24.36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51.59</v>
      </c>
      <c r="L113" s="7">
        <v>49.25</v>
      </c>
      <c r="M113" s="7">
        <v>0</v>
      </c>
      <c r="N113" s="7">
        <v>55.02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75.070000000000007</v>
      </c>
      <c r="X113" s="7">
        <v>75.069999999999993</v>
      </c>
      <c r="Y113" s="7">
        <v>0</v>
      </c>
      <c r="Z113" s="7">
        <v>63.5</v>
      </c>
      <c r="AA113" s="8">
        <v>0</v>
      </c>
    </row>
    <row r="114" spans="1:27" x14ac:dyDescent="0.25">
      <c r="B114" s="65"/>
      <c r="C114" s="6" t="s">
        <v>28</v>
      </c>
      <c r="D114" s="7">
        <v>0</v>
      </c>
      <c r="E114" s="7">
        <v>36.69</v>
      </c>
      <c r="F114" s="7">
        <v>35.1</v>
      </c>
      <c r="G114" s="7">
        <v>34.46</v>
      </c>
      <c r="H114" s="7">
        <v>34.58</v>
      </c>
      <c r="I114" s="7">
        <v>37</v>
      </c>
      <c r="J114" s="7">
        <v>47.15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6"/>
      <c r="C115" s="9" t="s">
        <v>29</v>
      </c>
      <c r="D115" s="10">
        <v>0</v>
      </c>
      <c r="E115" s="10">
        <v>110.07</v>
      </c>
      <c r="F115" s="10">
        <v>105.3</v>
      </c>
      <c r="G115" s="10">
        <v>103.38</v>
      </c>
      <c r="H115" s="10">
        <v>103.73</v>
      </c>
      <c r="I115" s="10">
        <v>111</v>
      </c>
      <c r="J115" s="10">
        <v>141.44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4" t="s">
        <v>69</v>
      </c>
      <c r="C116" s="6" t="s">
        <v>26</v>
      </c>
      <c r="D116" s="7">
        <v>100.32000000000001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100.32</v>
      </c>
      <c r="M116" s="7">
        <v>0</v>
      </c>
      <c r="N116" s="7">
        <v>0</v>
      </c>
      <c r="O116" s="7">
        <v>0</v>
      </c>
      <c r="P116" s="7">
        <v>100.32</v>
      </c>
      <c r="Q116" s="7">
        <v>92.856017731806432</v>
      </c>
      <c r="R116" s="7">
        <v>89.508926458157219</v>
      </c>
      <c r="S116" s="7">
        <v>87.533534054370065</v>
      </c>
      <c r="T116" s="7">
        <v>86.86666666666666</v>
      </c>
      <c r="U116" s="7">
        <v>89.113644185401043</v>
      </c>
      <c r="V116" s="7">
        <v>86.865222222222215</v>
      </c>
      <c r="W116" s="7">
        <v>86.857959183673472</v>
      </c>
      <c r="X116" s="7">
        <v>86.853478260869565</v>
      </c>
      <c r="Y116" s="7">
        <v>0</v>
      </c>
      <c r="Z116" s="7">
        <v>0</v>
      </c>
      <c r="AA116" s="8">
        <v>0</v>
      </c>
    </row>
    <row r="117" spans="1:27" x14ac:dyDescent="0.25">
      <c r="B117" s="65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51.74</v>
      </c>
      <c r="L117" s="7">
        <v>0</v>
      </c>
      <c r="M117" s="7">
        <v>31.23</v>
      </c>
      <c r="N117" s="7">
        <v>29.76</v>
      </c>
      <c r="O117" s="7">
        <v>30.02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51.35</v>
      </c>
      <c r="Z117" s="7">
        <v>47.49</v>
      </c>
      <c r="AA117" s="8">
        <v>28.668663594470043</v>
      </c>
    </row>
    <row r="118" spans="1:27" x14ac:dyDescent="0.25">
      <c r="B118" s="65"/>
      <c r="C118" s="6" t="s">
        <v>28</v>
      </c>
      <c r="D118" s="7">
        <v>0</v>
      </c>
      <c r="E118" s="7">
        <v>38.17</v>
      </c>
      <c r="F118" s="7">
        <v>37.49</v>
      </c>
      <c r="G118" s="7">
        <v>36.729999999999997</v>
      </c>
      <c r="H118" s="7">
        <v>37.26</v>
      </c>
      <c r="I118" s="7">
        <v>39.229999999999997</v>
      </c>
      <c r="J118" s="7">
        <v>46.9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6"/>
      <c r="C119" s="9" t="s">
        <v>29</v>
      </c>
      <c r="D119" s="10">
        <v>0</v>
      </c>
      <c r="E119" s="10">
        <v>114.5</v>
      </c>
      <c r="F119" s="10">
        <v>112.47</v>
      </c>
      <c r="G119" s="10">
        <v>110.18</v>
      </c>
      <c r="H119" s="10">
        <v>111.78</v>
      </c>
      <c r="I119" s="10">
        <v>117.69</v>
      </c>
      <c r="J119" s="10">
        <v>140.69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4" t="s">
        <v>70</v>
      </c>
      <c r="C120" s="6" t="s">
        <v>26</v>
      </c>
      <c r="D120" s="7">
        <v>100.32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86.855625000000003</v>
      </c>
      <c r="P120" s="7">
        <v>86.855555555555554</v>
      </c>
      <c r="Q120" s="7">
        <v>86.855555555555554</v>
      </c>
      <c r="R120" s="7">
        <v>86.878265306122444</v>
      </c>
      <c r="S120" s="7">
        <v>86.87815384615385</v>
      </c>
      <c r="T120" s="7">
        <v>86.864947368421056</v>
      </c>
      <c r="U120" s="7">
        <v>86.862567567567567</v>
      </c>
      <c r="V120" s="7">
        <v>86.855555555555554</v>
      </c>
      <c r="W120" s="7">
        <v>86.85526315789474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5"/>
      <c r="C121" s="6" t="s">
        <v>27</v>
      </c>
      <c r="D121" s="7">
        <v>0</v>
      </c>
      <c r="E121" s="7">
        <v>0</v>
      </c>
      <c r="F121" s="7">
        <v>22.69</v>
      </c>
      <c r="G121" s="7">
        <v>0</v>
      </c>
      <c r="H121" s="7">
        <v>0</v>
      </c>
      <c r="I121" s="7">
        <v>0</v>
      </c>
      <c r="J121" s="7">
        <v>28.76</v>
      </c>
      <c r="K121" s="7">
        <v>49.173157894736846</v>
      </c>
      <c r="L121" s="7">
        <v>57.38</v>
      </c>
      <c r="M121" s="7">
        <v>62.08</v>
      </c>
      <c r="N121" s="7">
        <v>60.5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62.51</v>
      </c>
      <c r="Y121" s="7">
        <v>58.43</v>
      </c>
      <c r="Z121" s="7">
        <v>42.694615384615382</v>
      </c>
      <c r="AA121" s="8">
        <v>32.470606060606059</v>
      </c>
    </row>
    <row r="122" spans="1:27" x14ac:dyDescent="0.25">
      <c r="B122" s="65"/>
      <c r="C122" s="6" t="s">
        <v>28</v>
      </c>
      <c r="D122" s="7">
        <v>0</v>
      </c>
      <c r="E122" s="7">
        <v>39.51</v>
      </c>
      <c r="F122" s="7">
        <v>0</v>
      </c>
      <c r="G122" s="7">
        <v>37.07</v>
      </c>
      <c r="H122" s="7">
        <v>37.020000000000003</v>
      </c>
      <c r="I122" s="7">
        <v>39.020000000000003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6"/>
      <c r="C123" s="9" t="s">
        <v>29</v>
      </c>
      <c r="D123" s="10">
        <v>0</v>
      </c>
      <c r="E123" s="10">
        <v>118.53</v>
      </c>
      <c r="F123" s="10">
        <v>0</v>
      </c>
      <c r="G123" s="10">
        <v>111.2</v>
      </c>
      <c r="H123" s="10">
        <v>111.05</v>
      </c>
      <c r="I123" s="10">
        <v>117.05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4">
        <v>0</v>
      </c>
      <c r="C124" s="6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x14ac:dyDescent="0.25">
      <c r="B125" s="65"/>
      <c r="C125" s="6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x14ac:dyDescent="0.25">
      <c r="B126" s="65"/>
      <c r="C126" s="6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x14ac:dyDescent="0.25">
      <c r="B127" s="67"/>
      <c r="C127" s="12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x14ac:dyDescent="0.25">
      <c r="C128" s="16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O22" sqref="O2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01.06.2021</v>
      </c>
      <c r="B2" s="21" t="s">
        <v>34</v>
      </c>
      <c r="C2" s="21">
        <v>1</v>
      </c>
      <c r="D2" s="22">
        <v>61.612499999999997</v>
      </c>
    </row>
    <row r="3" spans="1:5" ht="15" customHeight="1" thickTop="1" thickBot="1" x14ac:dyDescent="0.3">
      <c r="A3" s="20" t="str">
        <f>'Angazirana aFRR energija'!B5</f>
        <v>02.06.2021</v>
      </c>
      <c r="B3" s="21" t="s">
        <v>34</v>
      </c>
      <c r="C3" s="21">
        <v>1</v>
      </c>
      <c r="D3" s="22">
        <v>61.643799999999999</v>
      </c>
    </row>
    <row r="4" spans="1:5" ht="15.75" customHeight="1" thickTop="1" thickBot="1" x14ac:dyDescent="0.3">
      <c r="A4" s="20" t="str">
        <f>'Angazirana aFRR energija'!B6</f>
        <v>03.06.2021</v>
      </c>
      <c r="B4" s="21" t="s">
        <v>34</v>
      </c>
      <c r="C4" s="21">
        <v>1</v>
      </c>
      <c r="D4" s="22">
        <v>61.659700000000001</v>
      </c>
    </row>
    <row r="5" spans="1:5" ht="15" customHeight="1" thickTop="1" thickBot="1" x14ac:dyDescent="0.3">
      <c r="A5" s="20" t="str">
        <f>'Angazirana aFRR energija'!B7</f>
        <v>04.06.2021</v>
      </c>
      <c r="B5" s="21" t="s">
        <v>34</v>
      </c>
      <c r="C5" s="21">
        <v>1</v>
      </c>
      <c r="D5" s="22">
        <v>61.673099999999998</v>
      </c>
    </row>
    <row r="6" spans="1:5" ht="15" customHeight="1" thickTop="1" thickBot="1" x14ac:dyDescent="0.3">
      <c r="A6" s="20" t="str">
        <f>'Angazirana aFRR energija'!B8</f>
        <v>05.06.2021</v>
      </c>
      <c r="B6" s="21" t="s">
        <v>34</v>
      </c>
      <c r="C6" s="21">
        <v>1</v>
      </c>
      <c r="D6" s="22">
        <v>61.68</v>
      </c>
    </row>
    <row r="7" spans="1:5" ht="15" customHeight="1" thickTop="1" thickBot="1" x14ac:dyDescent="0.3">
      <c r="A7" s="20" t="str">
        <f>'Angazirana aFRR energija'!B9</f>
        <v>06.06.2021</v>
      </c>
      <c r="B7" s="21" t="s">
        <v>34</v>
      </c>
      <c r="C7" s="21">
        <v>1</v>
      </c>
      <c r="D7" s="22">
        <v>61.68</v>
      </c>
    </row>
    <row r="8" spans="1:5" ht="15.75" customHeight="1" thickTop="1" thickBot="1" x14ac:dyDescent="0.3">
      <c r="A8" s="20" t="str">
        <f>'Angazirana aFRR energija'!B10</f>
        <v>07.06.2021</v>
      </c>
      <c r="B8" s="21" t="s">
        <v>34</v>
      </c>
      <c r="C8" s="21">
        <v>1</v>
      </c>
      <c r="D8" s="22">
        <v>61.68</v>
      </c>
    </row>
    <row r="9" spans="1:5" ht="15" customHeight="1" thickTop="1" thickBot="1" x14ac:dyDescent="0.3">
      <c r="A9" s="20" t="str">
        <f>'Angazirana aFRR energija'!B11</f>
        <v>08.06.2021</v>
      </c>
      <c r="B9" s="21" t="s">
        <v>34</v>
      </c>
      <c r="C9" s="21">
        <v>1</v>
      </c>
      <c r="D9" s="22">
        <v>61.680700000000002</v>
      </c>
    </row>
    <row r="10" spans="1:5" ht="15" customHeight="1" thickTop="1" thickBot="1" x14ac:dyDescent="0.3">
      <c r="A10" s="20" t="str">
        <f>'Angazirana aFRR energija'!B12</f>
        <v>09.06.2021</v>
      </c>
      <c r="B10" s="21" t="s">
        <v>34</v>
      </c>
      <c r="C10" s="21">
        <v>1</v>
      </c>
      <c r="D10" s="22">
        <v>61.679499999999997</v>
      </c>
    </row>
    <row r="11" spans="1:5" ht="15" customHeight="1" thickTop="1" thickBot="1" x14ac:dyDescent="0.3">
      <c r="A11" s="20" t="str">
        <f>'Angazirana aFRR energija'!B13</f>
        <v>10.06.2021</v>
      </c>
      <c r="B11" s="21" t="s">
        <v>34</v>
      </c>
      <c r="C11" s="21">
        <v>1</v>
      </c>
      <c r="D11" s="22">
        <v>61.687399999999997</v>
      </c>
    </row>
    <row r="12" spans="1:5" ht="15.75" customHeight="1" thickTop="1" thickBot="1" x14ac:dyDescent="0.3">
      <c r="A12" s="20" t="str">
        <f>'Angazirana aFRR energija'!B14</f>
        <v>11.06.2021</v>
      </c>
      <c r="B12" s="21" t="s">
        <v>34</v>
      </c>
      <c r="C12" s="21">
        <v>1</v>
      </c>
      <c r="D12" s="22">
        <v>61.695</v>
      </c>
    </row>
    <row r="13" spans="1:5" ht="15" customHeight="1" thickTop="1" thickBot="1" x14ac:dyDescent="0.3">
      <c r="A13" s="20" t="str">
        <f>'Angazirana aFRR energija'!B15</f>
        <v>12.06.2021</v>
      </c>
      <c r="B13" s="21" t="s">
        <v>34</v>
      </c>
      <c r="C13" s="21">
        <v>1</v>
      </c>
      <c r="D13" s="22">
        <v>61.697099999999999</v>
      </c>
    </row>
    <row r="14" spans="1:5" ht="15" customHeight="1" thickTop="1" thickBot="1" x14ac:dyDescent="0.3">
      <c r="A14" s="20" t="str">
        <f>'Angazirana aFRR energija'!B16</f>
        <v>13.06.2021</v>
      </c>
      <c r="B14" s="21" t="s">
        <v>34</v>
      </c>
      <c r="C14" s="21">
        <v>1</v>
      </c>
      <c r="D14" s="22">
        <v>61.697099999999999</v>
      </c>
    </row>
    <row r="15" spans="1:5" ht="15" customHeight="1" thickTop="1" thickBot="1" x14ac:dyDescent="0.3">
      <c r="A15" s="20" t="str">
        <f>'Angazirana aFRR energija'!B17</f>
        <v>14.06.2021</v>
      </c>
      <c r="B15" s="21" t="s">
        <v>34</v>
      </c>
      <c r="C15" s="21">
        <v>1</v>
      </c>
      <c r="D15" s="22">
        <v>61.697099999999999</v>
      </c>
    </row>
    <row r="16" spans="1:5" ht="15.75" customHeight="1" thickTop="1" thickBot="1" x14ac:dyDescent="0.3">
      <c r="A16" s="20" t="str">
        <f>'Angazirana aFRR energija'!B18</f>
        <v>15.06.2021</v>
      </c>
      <c r="B16" s="21" t="s">
        <v>34</v>
      </c>
      <c r="C16" s="21">
        <v>1</v>
      </c>
      <c r="D16" s="22">
        <v>61.696399999999997</v>
      </c>
    </row>
    <row r="17" spans="1:4" ht="15" customHeight="1" thickTop="1" thickBot="1" x14ac:dyDescent="0.3">
      <c r="A17" s="20" t="str">
        <f>'Angazirana aFRR energija'!B19</f>
        <v>16.06.2021</v>
      </c>
      <c r="B17" s="21" t="s">
        <v>34</v>
      </c>
      <c r="C17" s="21">
        <v>1</v>
      </c>
      <c r="D17" s="22">
        <v>61.696399999999997</v>
      </c>
    </row>
    <row r="18" spans="1:4" ht="15" customHeight="1" thickTop="1" thickBot="1" x14ac:dyDescent="0.3">
      <c r="A18" s="20" t="str">
        <f>'Angazirana aFRR energija'!B20</f>
        <v>17.06.2021</v>
      </c>
      <c r="B18" s="21" t="s">
        <v>34</v>
      </c>
      <c r="C18" s="21">
        <v>1</v>
      </c>
      <c r="D18" s="22">
        <v>61.696100000000001</v>
      </c>
    </row>
    <row r="19" spans="1:4" ht="15" customHeight="1" thickTop="1" thickBot="1" x14ac:dyDescent="0.3">
      <c r="A19" s="20" t="str">
        <f>'Angazirana aFRR energija'!B21</f>
        <v>18.06.2021</v>
      </c>
      <c r="B19" s="21" t="s">
        <v>34</v>
      </c>
      <c r="C19" s="21">
        <v>1</v>
      </c>
      <c r="D19" s="22">
        <v>61.694400000000002</v>
      </c>
    </row>
    <row r="20" spans="1:4" ht="15.75" customHeight="1" thickTop="1" thickBot="1" x14ac:dyDescent="0.3">
      <c r="A20" s="20" t="str">
        <f>'Angazirana aFRR energija'!B22</f>
        <v>19.06.2021</v>
      </c>
      <c r="B20" s="21" t="s">
        <v>34</v>
      </c>
      <c r="C20" s="21">
        <v>1</v>
      </c>
      <c r="D20" s="22">
        <v>61.694400000000002</v>
      </c>
    </row>
    <row r="21" spans="1:4" ht="15" customHeight="1" thickTop="1" thickBot="1" x14ac:dyDescent="0.3">
      <c r="A21" s="20" t="str">
        <f>'Angazirana aFRR energija'!B23</f>
        <v>20.06.2021</v>
      </c>
      <c r="B21" s="21" t="s">
        <v>34</v>
      </c>
      <c r="C21" s="21">
        <v>1</v>
      </c>
      <c r="D21" s="22">
        <v>61.694400000000002</v>
      </c>
    </row>
    <row r="22" spans="1:4" ht="15.75" customHeight="1" thickTop="1" thickBot="1" x14ac:dyDescent="0.3">
      <c r="A22" s="20" t="str">
        <f>'Angazirana aFRR energija'!B24</f>
        <v>21.06.2021</v>
      </c>
      <c r="B22" s="21" t="s">
        <v>34</v>
      </c>
      <c r="C22" s="21">
        <v>1</v>
      </c>
      <c r="D22" s="22">
        <v>61.694400000000002</v>
      </c>
    </row>
    <row r="23" spans="1:4" ht="15" customHeight="1" thickTop="1" thickBot="1" x14ac:dyDescent="0.3">
      <c r="A23" s="20" t="str">
        <f>'Angazirana aFRR energija'!B25</f>
        <v>22.06.2021</v>
      </c>
      <c r="B23" s="21" t="s">
        <v>34</v>
      </c>
      <c r="C23" s="21">
        <v>1</v>
      </c>
      <c r="D23" s="22">
        <v>61.695</v>
      </c>
    </row>
    <row r="24" spans="1:4" ht="15.75" customHeight="1" thickTop="1" thickBot="1" x14ac:dyDescent="0.3">
      <c r="A24" s="20" t="str">
        <f>'Angazirana aFRR energija'!B26</f>
        <v>23.06.2021</v>
      </c>
      <c r="B24" s="21" t="s">
        <v>34</v>
      </c>
      <c r="C24" s="21">
        <v>1</v>
      </c>
      <c r="D24" s="22">
        <v>61.695</v>
      </c>
    </row>
    <row r="25" spans="1:4" ht="15" customHeight="1" thickTop="1" thickBot="1" x14ac:dyDescent="0.3">
      <c r="A25" s="20" t="str">
        <f>'Angazirana aFRR energija'!B27</f>
        <v>24.06.2021</v>
      </c>
      <c r="B25" s="21" t="s">
        <v>34</v>
      </c>
      <c r="C25" s="21">
        <v>1</v>
      </c>
      <c r="D25" s="22">
        <v>61.694600000000001</v>
      </c>
    </row>
    <row r="26" spans="1:4" ht="15" customHeight="1" thickTop="1" thickBot="1" x14ac:dyDescent="0.3">
      <c r="A26" s="20" t="str">
        <f>'Angazirana aFRR energija'!B28</f>
        <v>25.06.2021</v>
      </c>
      <c r="B26" s="21" t="s">
        <v>34</v>
      </c>
      <c r="C26" s="21">
        <v>1</v>
      </c>
      <c r="D26" s="22">
        <v>61.695</v>
      </c>
    </row>
    <row r="27" spans="1:4" ht="16.5" customHeight="1" thickTop="1" thickBot="1" x14ac:dyDescent="0.3">
      <c r="A27" s="20" t="str">
        <f>'Angazirana aFRR energija'!B29</f>
        <v>26.06.2021</v>
      </c>
      <c r="B27" s="21" t="s">
        <v>34</v>
      </c>
      <c r="C27" s="21">
        <v>1</v>
      </c>
      <c r="D27" s="22">
        <v>61.694200000000002</v>
      </c>
    </row>
    <row r="28" spans="1:4" ht="17.25" thickTop="1" thickBot="1" x14ac:dyDescent="0.3">
      <c r="A28" s="20" t="str">
        <f>'Angazirana aFRR energija'!B30</f>
        <v>27.06.2021</v>
      </c>
      <c r="B28" s="21" t="s">
        <v>34</v>
      </c>
      <c r="C28" s="21">
        <v>1</v>
      </c>
      <c r="D28" s="22">
        <v>61.694200000000002</v>
      </c>
    </row>
    <row r="29" spans="1:4" ht="17.25" thickTop="1" thickBot="1" x14ac:dyDescent="0.3">
      <c r="A29" s="20" t="str">
        <f>'Angazirana aFRR energija'!B31</f>
        <v>28.06.2021</v>
      </c>
      <c r="B29" s="21" t="s">
        <v>34</v>
      </c>
      <c r="C29" s="21">
        <v>1</v>
      </c>
      <c r="D29" s="22">
        <v>61.694200000000002</v>
      </c>
    </row>
    <row r="30" spans="1:4" ht="17.25" thickTop="1" thickBot="1" x14ac:dyDescent="0.3">
      <c r="A30" s="20" t="str">
        <f>'Angazirana aFRR energija'!B32</f>
        <v>29.06.2021</v>
      </c>
      <c r="B30" s="21" t="s">
        <v>34</v>
      </c>
      <c r="C30" s="21">
        <v>1</v>
      </c>
      <c r="D30" s="22">
        <v>61.695799999999998</v>
      </c>
    </row>
    <row r="31" spans="1:4" ht="17.25" thickTop="1" thickBot="1" x14ac:dyDescent="0.3">
      <c r="A31" s="20" t="str">
        <f>'Angazirana aFRR energija'!B33</f>
        <v>30.06.2021</v>
      </c>
      <c r="B31" s="21" t="s">
        <v>34</v>
      </c>
      <c r="C31" s="21">
        <v>1</v>
      </c>
      <c r="D31" s="22">
        <v>61.695</v>
      </c>
    </row>
    <row r="32" spans="1:4" ht="16.5" thickTop="1" x14ac:dyDescent="0.25">
      <c r="A32" s="23">
        <f>'Angazirana aFRR energija'!B34</f>
        <v>0</v>
      </c>
      <c r="B32" s="24" t="s">
        <v>34</v>
      </c>
      <c r="C32" s="24">
        <v>1</v>
      </c>
      <c r="D32" s="25"/>
    </row>
    <row r="35" spans="7:7" x14ac:dyDescent="0.25">
      <c r="G35" s="1" t="s">
        <v>35</v>
      </c>
    </row>
    <row r="131" spans="5:5" x14ac:dyDescent="0.25">
      <c r="E131" s="2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7"/>
  <sheetViews>
    <sheetView topLeftCell="A94" zoomScale="70" zoomScaleNormal="70" workbookViewId="0">
      <selection activeCell="R137" sqref="R137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8" t="s">
        <v>0</v>
      </c>
      <c r="C2" s="70" t="s">
        <v>1</v>
      </c>
      <c r="D2" s="72" t="s">
        <v>71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2:27" ht="25.5" customHeight="1" thickTop="1" thickBot="1" x14ac:dyDescent="0.3">
      <c r="B3" s="69"/>
      <c r="C3" s="7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7" t="s">
        <v>25</v>
      </c>
    </row>
    <row r="4" spans="2:27" ht="15.75" thickTop="1" x14ac:dyDescent="0.25">
      <c r="B4" s="64" t="str">
        <f>'Cena na poramnuvanje'!B4:B7</f>
        <v>01.06.2021</v>
      </c>
      <c r="C4" s="6" t="s">
        <v>26</v>
      </c>
      <c r="D4" s="28">
        <f>'Cena na poramnuvanje'!D4*'Sreden kurs'!$D$2</f>
        <v>6134.1404999999986</v>
      </c>
      <c r="E4" s="28">
        <f>'Cena na poramnuvanje'!E4*'Sreden kurs'!$D$2</f>
        <v>5729.9624999999996</v>
      </c>
      <c r="F4" s="28">
        <f>'Cena na poramnuvanje'!F4*'Sreden kurs'!$D$2</f>
        <v>5528.4896250000002</v>
      </c>
      <c r="G4" s="28">
        <f>'Cena na poramnuvanje'!G4*'Sreden kurs'!$D$2</f>
        <v>5372.61</v>
      </c>
      <c r="H4" s="28">
        <f>'Cena na poramnuvanje'!H4*'Sreden kurs'!$D$2</f>
        <v>5520.48</v>
      </c>
      <c r="I4" s="28">
        <f>'Cena na poramnuvanje'!I4*'Sreden kurs'!$D$2</f>
        <v>5787.2621250000002</v>
      </c>
      <c r="J4" s="28">
        <f>'Cena na poramnuvanje'!J4*'Sreden kurs'!$D$2</f>
        <v>6180.9659999999994</v>
      </c>
      <c r="K4" s="28">
        <f>'Cena na poramnuvanje'!K4*'Sreden kurs'!$D$2</f>
        <v>6180.9659999999994</v>
      </c>
      <c r="L4" s="28">
        <f>'Cena na poramnuvanje'!L4*'Sreden kurs'!$D$2</f>
        <v>6180.9659999999994</v>
      </c>
      <c r="M4" s="28">
        <f>'Cena na poramnuvanje'!M4*'Sreden kurs'!$D$2</f>
        <v>6180.9660000000003</v>
      </c>
      <c r="N4" s="28">
        <f>'Cena na poramnuvanje'!N4*'Sreden kurs'!$D$2</f>
        <v>5960.3932499999992</v>
      </c>
      <c r="O4" s="28">
        <f>'Cena na poramnuvanje'!O4*'Sreden kurs'!$D$2</f>
        <v>5715.1755000000003</v>
      </c>
      <c r="P4" s="28">
        <f>'Cena na poramnuvanje'!P4*'Sreden kurs'!$D$2</f>
        <v>5149.6628951769526</v>
      </c>
      <c r="Q4" s="28">
        <f>'Cena na poramnuvanje'!Q4*'Sreden kurs'!$D$2</f>
        <v>4467.001038461538</v>
      </c>
      <c r="R4" s="28">
        <f>'Cena na poramnuvanje'!R4*'Sreden kurs'!$D$2</f>
        <v>4722.0221646023465</v>
      </c>
      <c r="S4" s="28">
        <f>'Cena na poramnuvanje'!S4*'Sreden kurs'!$D$2</f>
        <v>4381.6558774038467</v>
      </c>
      <c r="T4" s="28">
        <f>'Cena na poramnuvanje'!T4*'Sreden kurs'!$D$2</f>
        <v>4831.8848686224483</v>
      </c>
      <c r="U4" s="28">
        <f>'Cena na poramnuvanje'!U4*'Sreden kurs'!$D$2</f>
        <v>6033.0959999999995</v>
      </c>
      <c r="V4" s="28">
        <f>'Cena na poramnuvanje'!V4*'Sreden kurs'!$D$2</f>
        <v>5686.514973169923</v>
      </c>
      <c r="W4" s="28">
        <f>'Cena na poramnuvanje'!W4*'Sreden kurs'!$D$2</f>
        <v>5613.3979426164769</v>
      </c>
      <c r="X4" s="28">
        <f>'Cena na poramnuvanje'!X4*'Sreden kurs'!$D$2</f>
        <v>5555.3071508704061</v>
      </c>
      <c r="Y4" s="28">
        <f>'Cena na poramnuvanje'!Y4*'Sreden kurs'!$D$2</f>
        <v>5351.4395409836061</v>
      </c>
      <c r="Z4" s="28">
        <f>'Cena na poramnuvanje'!Z4*'Sreden kurs'!$D$2</f>
        <v>5427.094573051063</v>
      </c>
      <c r="AA4" s="29">
        <f>'Cena na poramnuvanje'!AA4*'Sreden kurs'!$D$2</f>
        <v>5351.2443749999993</v>
      </c>
    </row>
    <row r="5" spans="2:27" x14ac:dyDescent="0.25">
      <c r="B5" s="65"/>
      <c r="C5" s="6" t="s">
        <v>27</v>
      </c>
      <c r="D5" s="28">
        <f>'Cena na poramnuvanje'!D5*'Sreden kurs'!$D$2</f>
        <v>0</v>
      </c>
      <c r="E5" s="28">
        <f>'Cena na poramnuvanje'!E5*'Sreden kurs'!$D$2</f>
        <v>0</v>
      </c>
      <c r="F5" s="28">
        <f>'Cena na poramnuvanje'!F5*'Sreden kurs'!$D$2</f>
        <v>0</v>
      </c>
      <c r="G5" s="28">
        <f>'Cena na poramnuvanje'!G5*'Sreden kurs'!$D$2</f>
        <v>0</v>
      </c>
      <c r="H5" s="28">
        <f>'Cena na poramnuvanje'!H5*'Sreden kurs'!$D$2</f>
        <v>0</v>
      </c>
      <c r="I5" s="28">
        <f>'Cena na poramnuvanje'!I5*'Sreden kurs'!$D$2</f>
        <v>0</v>
      </c>
      <c r="J5" s="28">
        <f>'Cena na poramnuvanje'!J5*'Sreden kurs'!$D$2</f>
        <v>0</v>
      </c>
      <c r="K5" s="28">
        <f>'Cena na poramnuvanje'!K5*'Sreden kurs'!$D$2</f>
        <v>0</v>
      </c>
      <c r="L5" s="28">
        <f>'Cena na poramnuvanje'!L5*'Sreden kurs'!$D$2</f>
        <v>0</v>
      </c>
      <c r="M5" s="28">
        <f>'Cena na poramnuvanje'!M5*'Sreden kurs'!$D$2</f>
        <v>0</v>
      </c>
      <c r="N5" s="28">
        <f>'Cena na poramnuvanje'!N5*'Sreden kurs'!$D$2</f>
        <v>0</v>
      </c>
      <c r="O5" s="28">
        <f>'Cena na poramnuvanje'!O5*'Sreden kurs'!$D$2</f>
        <v>0</v>
      </c>
      <c r="P5" s="28">
        <f>'Cena na poramnuvanje'!P5*'Sreden kurs'!$D$2</f>
        <v>0</v>
      </c>
      <c r="Q5" s="28">
        <f>'Cena na poramnuvanje'!Q5*'Sreden kurs'!$D$2</f>
        <v>0</v>
      </c>
      <c r="R5" s="28">
        <f>'Cena na poramnuvanje'!R5*'Sreden kurs'!$D$2</f>
        <v>0</v>
      </c>
      <c r="S5" s="28">
        <f>'Cena na poramnuvanje'!S5*'Sreden kurs'!$D$2</f>
        <v>0</v>
      </c>
      <c r="T5" s="28">
        <f>'Cena na poramnuvanje'!T5*'Sreden kurs'!$D$2</f>
        <v>0</v>
      </c>
      <c r="U5" s="28">
        <f>'Cena na poramnuvanje'!U5*'Sreden kurs'!$D$2</f>
        <v>0</v>
      </c>
      <c r="V5" s="28">
        <f>'Cena na poramnuvanje'!V5*'Sreden kurs'!$D$2</f>
        <v>0</v>
      </c>
      <c r="W5" s="28">
        <f>'Cena na poramnuvanje'!W5*'Sreden kurs'!$D$2</f>
        <v>0</v>
      </c>
      <c r="X5" s="28">
        <f>'Cena na poramnuvanje'!X5*'Sreden kurs'!$D$2</f>
        <v>0</v>
      </c>
      <c r="Y5" s="28">
        <f>'Cena na poramnuvanje'!Y5*'Sreden kurs'!$D$2</f>
        <v>0</v>
      </c>
      <c r="Z5" s="28">
        <f>'Cena na poramnuvanje'!Z5*'Sreden kurs'!$D$2</f>
        <v>0</v>
      </c>
      <c r="AA5" s="29">
        <f>'Cena na poramnuvanje'!AA5*'Sreden kurs'!$D$2</f>
        <v>0</v>
      </c>
    </row>
    <row r="6" spans="2:27" x14ac:dyDescent="0.25">
      <c r="B6" s="65"/>
      <c r="C6" s="6" t="s">
        <v>28</v>
      </c>
      <c r="D6" s="28">
        <f>'Cena na poramnuvanje'!D6*'Sreden kurs'!$D$2</f>
        <v>0</v>
      </c>
      <c r="E6" s="28">
        <f>'Cena na poramnuvanje'!E6*'Sreden kurs'!$D$2</f>
        <v>0</v>
      </c>
      <c r="F6" s="28">
        <f>'Cena na poramnuvanje'!F6*'Sreden kurs'!$D$2</f>
        <v>0</v>
      </c>
      <c r="G6" s="28">
        <f>'Cena na poramnuvanje'!G6*'Sreden kurs'!$D$2</f>
        <v>0</v>
      </c>
      <c r="H6" s="28">
        <f>'Cena na poramnuvanje'!H6*'Sreden kurs'!$D$2</f>
        <v>0</v>
      </c>
      <c r="I6" s="28">
        <f>'Cena na poramnuvanje'!I6*'Sreden kurs'!$D$2</f>
        <v>0</v>
      </c>
      <c r="J6" s="28">
        <f>'Cena na poramnuvanje'!J6*'Sreden kurs'!$D$2</f>
        <v>0</v>
      </c>
      <c r="K6" s="28">
        <f>'Cena na poramnuvanje'!K6*'Sreden kurs'!$D$2</f>
        <v>0</v>
      </c>
      <c r="L6" s="28">
        <f>'Cena na poramnuvanje'!L6*'Sreden kurs'!$D$2</f>
        <v>0</v>
      </c>
      <c r="M6" s="28">
        <f>'Cena na poramnuvanje'!M6*'Sreden kurs'!$D$2</f>
        <v>0</v>
      </c>
      <c r="N6" s="28">
        <f>'Cena na poramnuvanje'!N6*'Sreden kurs'!$D$2</f>
        <v>0</v>
      </c>
      <c r="O6" s="28">
        <f>'Cena na poramnuvanje'!O6*'Sreden kurs'!$D$2</f>
        <v>0</v>
      </c>
      <c r="P6" s="28">
        <f>'Cena na poramnuvanje'!P6*'Sreden kurs'!$D$2</f>
        <v>0</v>
      </c>
      <c r="Q6" s="28">
        <f>'Cena na poramnuvanje'!Q6*'Sreden kurs'!$D$2</f>
        <v>0</v>
      </c>
      <c r="R6" s="28">
        <f>'Cena na poramnuvanje'!R6*'Sreden kurs'!$D$2</f>
        <v>0</v>
      </c>
      <c r="S6" s="28">
        <f>'Cena na poramnuvanje'!S6*'Sreden kurs'!$D$2</f>
        <v>0</v>
      </c>
      <c r="T6" s="28">
        <f>'Cena na poramnuvanje'!T6*'Sreden kurs'!$D$2</f>
        <v>0</v>
      </c>
      <c r="U6" s="28">
        <f>'Cena na poramnuvanje'!U6*'Sreden kurs'!$D$2</f>
        <v>0</v>
      </c>
      <c r="V6" s="28">
        <f>'Cena na poramnuvanje'!V6*'Sreden kurs'!$D$2</f>
        <v>0</v>
      </c>
      <c r="W6" s="28">
        <f>'Cena na poramnuvanje'!W6*'Sreden kurs'!$D$2</f>
        <v>0</v>
      </c>
      <c r="X6" s="28">
        <f>'Cena na poramnuvanje'!X6*'Sreden kurs'!$D$2</f>
        <v>0</v>
      </c>
      <c r="Y6" s="28">
        <f>'Cena na poramnuvanje'!Y6*'Sreden kurs'!$D$2</f>
        <v>0</v>
      </c>
      <c r="Z6" s="28">
        <f>'Cena na poramnuvanje'!Z6*'Sreden kurs'!$D$2</f>
        <v>0</v>
      </c>
      <c r="AA6" s="29">
        <f>'Cena na poramnuvanje'!AA6*'Sreden kurs'!$D$2</f>
        <v>0</v>
      </c>
    </row>
    <row r="7" spans="2:27" ht="15.75" thickBot="1" x14ac:dyDescent="0.3">
      <c r="B7" s="66"/>
      <c r="C7" s="9" t="s">
        <v>29</v>
      </c>
      <c r="D7" s="30">
        <f>'Cena na poramnuvanje'!D7*'Sreden kurs'!$D$2</f>
        <v>0</v>
      </c>
      <c r="E7" s="30">
        <f>'Cena na poramnuvanje'!E7*'Sreden kurs'!$D$2</f>
        <v>0</v>
      </c>
      <c r="F7" s="30">
        <f>'Cena na poramnuvanje'!F7*'Sreden kurs'!$D$2</f>
        <v>0</v>
      </c>
      <c r="G7" s="30">
        <f>'Cena na poramnuvanje'!G7*'Sreden kurs'!$D$2</f>
        <v>0</v>
      </c>
      <c r="H7" s="30">
        <f>'Cena na poramnuvanje'!H7*'Sreden kurs'!$D$2</f>
        <v>0</v>
      </c>
      <c r="I7" s="30">
        <f>'Cena na poramnuvanje'!I7*'Sreden kurs'!$D$2</f>
        <v>0</v>
      </c>
      <c r="J7" s="30">
        <f>'Cena na poramnuvanje'!J7*'Sreden kurs'!$D$2</f>
        <v>0</v>
      </c>
      <c r="K7" s="30">
        <f>'Cena na poramnuvanje'!K7*'Sreden kurs'!$D$2</f>
        <v>0</v>
      </c>
      <c r="L7" s="30">
        <f>'Cena na poramnuvanje'!L7*'Sreden kurs'!$D$2</f>
        <v>0</v>
      </c>
      <c r="M7" s="30">
        <f>'Cena na poramnuvanje'!M7*'Sreden kurs'!$D$2</f>
        <v>0</v>
      </c>
      <c r="N7" s="30">
        <f>'Cena na poramnuvanje'!N7*'Sreden kurs'!$D$2</f>
        <v>0</v>
      </c>
      <c r="O7" s="30">
        <f>'Cena na poramnuvanje'!O7*'Sreden kurs'!$D$2</f>
        <v>0</v>
      </c>
      <c r="P7" s="30">
        <f>'Cena na poramnuvanje'!P7*'Sreden kurs'!$D$2</f>
        <v>0</v>
      </c>
      <c r="Q7" s="30">
        <f>'Cena na poramnuvanje'!Q7*'Sreden kurs'!$D$2</f>
        <v>0</v>
      </c>
      <c r="R7" s="30">
        <f>'Cena na poramnuvanje'!R7*'Sreden kurs'!$D$2</f>
        <v>0</v>
      </c>
      <c r="S7" s="30">
        <f>'Cena na poramnuvanje'!S7*'Sreden kurs'!$D$2</f>
        <v>0</v>
      </c>
      <c r="T7" s="30">
        <f>'Cena na poramnuvanje'!T7*'Sreden kurs'!$D$2</f>
        <v>0</v>
      </c>
      <c r="U7" s="30">
        <f>'Cena na poramnuvanje'!U7*'Sreden kurs'!$D$2</f>
        <v>0</v>
      </c>
      <c r="V7" s="30">
        <f>'Cena na poramnuvanje'!V7*'Sreden kurs'!$D$2</f>
        <v>0</v>
      </c>
      <c r="W7" s="30">
        <f>'Cena na poramnuvanje'!W7*'Sreden kurs'!$D$2</f>
        <v>0</v>
      </c>
      <c r="X7" s="30">
        <f>'Cena na poramnuvanje'!X7*'Sreden kurs'!$D$2</f>
        <v>0</v>
      </c>
      <c r="Y7" s="30">
        <f>'Cena na poramnuvanje'!Y7*'Sreden kurs'!$D$2</f>
        <v>0</v>
      </c>
      <c r="Z7" s="30">
        <f>'Cena na poramnuvanje'!Z7*'Sreden kurs'!$D$2</f>
        <v>0</v>
      </c>
      <c r="AA7" s="31">
        <f>'Cena na poramnuvanje'!AA7*'Sreden kurs'!$D$2</f>
        <v>0</v>
      </c>
    </row>
    <row r="8" spans="2:27" ht="15.75" thickTop="1" x14ac:dyDescent="0.25">
      <c r="B8" s="64" t="str">
        <f>'Cena na poramnuvanje'!B8:B11</f>
        <v>02.06.2021</v>
      </c>
      <c r="C8" s="6" t="s">
        <v>26</v>
      </c>
      <c r="D8" s="28">
        <f>'Cena na poramnuvanje'!D8*'Sreden kurs'!$D$3</f>
        <v>5841.9829259999997</v>
      </c>
      <c r="E8" s="28">
        <f>'Cena na poramnuvanje'!E8*'Sreden kurs'!$D$3</f>
        <v>5386.4352439999993</v>
      </c>
      <c r="F8" s="28">
        <f>'Cena na poramnuvanje'!F8*'Sreden kurs'!$D$3</f>
        <v>5181.7778280000002</v>
      </c>
      <c r="G8" s="28">
        <f>'Cena na poramnuvanje'!G8*'Sreden kurs'!$D$3</f>
        <v>5048.6272200000012</v>
      </c>
      <c r="H8" s="28">
        <f>'Cena na poramnuvanje'!H8*'Sreden kurs'!$D$3</f>
        <v>5126.2984079999987</v>
      </c>
      <c r="I8" s="28">
        <f>'Cena na poramnuvanje'!I8*'Sreden kurs'!$D$3</f>
        <v>5418.4900200000011</v>
      </c>
      <c r="J8" s="28">
        <f>'Cena na poramnuvanje'!J8*'Sreden kurs'!$D$3</f>
        <v>0</v>
      </c>
      <c r="K8" s="28">
        <f>'Cena na poramnuvanje'!K8*'Sreden kurs'!$D$3</f>
        <v>6184.1060159999997</v>
      </c>
      <c r="L8" s="28">
        <f>'Cena na poramnuvanje'!L8*'Sreden kurs'!$D$3</f>
        <v>6184.1060159999997</v>
      </c>
      <c r="M8" s="28">
        <f>'Cena na poramnuvanje'!M8*'Sreden kurs'!$D$3</f>
        <v>6184.1060159999997</v>
      </c>
      <c r="N8" s="28">
        <f>'Cena na poramnuvanje'!N8*'Sreden kurs'!$D$3</f>
        <v>5806.2295220000005</v>
      </c>
      <c r="O8" s="28">
        <f>'Cena na poramnuvanje'!O8*'Sreden kurs'!$D$3</f>
        <v>5499.2433979999996</v>
      </c>
      <c r="P8" s="28">
        <f>'Cena na poramnuvanje'!P8*'Sreden kurs'!$D$3</f>
        <v>5310.61337</v>
      </c>
      <c r="Q8" s="28">
        <f>'Cena na poramnuvanje'!Q8*'Sreden kurs'!$D$3</f>
        <v>5039.3806500000001</v>
      </c>
      <c r="R8" s="28">
        <f>'Cena na poramnuvanje'!R8*'Sreden kurs'!$D$3</f>
        <v>5081.2984340000003</v>
      </c>
      <c r="S8" s="28">
        <f>'Cena na poramnuvanje'!S8*'Sreden kurs'!$D$3</f>
        <v>5086.8463760000004</v>
      </c>
      <c r="T8" s="28">
        <f>'Cena na poramnuvanje'!T8*'Sreden kurs'!$D$3</f>
        <v>5355.6133439999985</v>
      </c>
      <c r="U8" s="28">
        <f>'Cena na poramnuvanje'!U8*'Sreden kurs'!$D$3</f>
        <v>6048.4896559999997</v>
      </c>
      <c r="V8" s="28">
        <f>'Cena na poramnuvanje'!V8*'Sreden kurs'!$D$3</f>
        <v>5697.8568337058196</v>
      </c>
      <c r="W8" s="28">
        <f>'Cena na poramnuvanje'!W8*'Sreden kurs'!$D$3</f>
        <v>6184.1060159999997</v>
      </c>
      <c r="X8" s="28">
        <f>'Cena na poramnuvanje'!X8*'Sreden kurs'!$D$3</f>
        <v>5635.9666600409364</v>
      </c>
      <c r="Y8" s="28">
        <f>'Cena na poramnuvanje'!Y8*'Sreden kurs'!$D$3</f>
        <v>5404.3461089175271</v>
      </c>
      <c r="Z8" s="28">
        <f>'Cena na poramnuvanje'!Z8*'Sreden kurs'!$D$3</f>
        <v>5629.9380955355573</v>
      </c>
      <c r="AA8" s="29">
        <f>'Cena na poramnuvanje'!AA8*'Sreden kurs'!$D$3</f>
        <v>5023.0317266950478</v>
      </c>
    </row>
    <row r="9" spans="2:27" x14ac:dyDescent="0.25">
      <c r="B9" s="65"/>
      <c r="C9" s="6" t="s">
        <v>27</v>
      </c>
      <c r="D9" s="28">
        <f>'Cena na poramnuvanje'!D9*'Sreden kurs'!$D$3</f>
        <v>0</v>
      </c>
      <c r="E9" s="28">
        <f>'Cena na poramnuvanje'!E9*'Sreden kurs'!$D$3</f>
        <v>0</v>
      </c>
      <c r="F9" s="28">
        <f>'Cena na poramnuvanje'!F9*'Sreden kurs'!$D$3</f>
        <v>0</v>
      </c>
      <c r="G9" s="28">
        <f>'Cena na poramnuvanje'!G9*'Sreden kurs'!$D$3</f>
        <v>0</v>
      </c>
      <c r="H9" s="28">
        <f>'Cena na poramnuvanje'!H9*'Sreden kurs'!$D$3</f>
        <v>0</v>
      </c>
      <c r="I9" s="28">
        <f>'Cena na poramnuvanje'!I9*'Sreden kurs'!$D$3</f>
        <v>0</v>
      </c>
      <c r="J9" s="28">
        <f>'Cena na poramnuvanje'!J9*'Sreden kurs'!$D$3</f>
        <v>2314.1082520000004</v>
      </c>
      <c r="K9" s="28">
        <f>'Cena na poramnuvanje'!K9*'Sreden kurs'!$D$3</f>
        <v>0</v>
      </c>
      <c r="L9" s="28">
        <f>'Cena na poramnuvanje'!L9*'Sreden kurs'!$D$3</f>
        <v>0</v>
      </c>
      <c r="M9" s="28">
        <f>'Cena na poramnuvanje'!M9*'Sreden kurs'!$D$3</f>
        <v>0</v>
      </c>
      <c r="N9" s="28">
        <f>'Cena na poramnuvanje'!N9*'Sreden kurs'!$D$3</f>
        <v>0</v>
      </c>
      <c r="O9" s="28">
        <f>'Cena na poramnuvanje'!O9*'Sreden kurs'!$D$3</f>
        <v>0</v>
      </c>
      <c r="P9" s="28">
        <f>'Cena na poramnuvanje'!P9*'Sreden kurs'!$D$3</f>
        <v>0</v>
      </c>
      <c r="Q9" s="28">
        <f>'Cena na poramnuvanje'!Q9*'Sreden kurs'!$D$3</f>
        <v>0</v>
      </c>
      <c r="R9" s="28">
        <f>'Cena na poramnuvanje'!R9*'Sreden kurs'!$D$3</f>
        <v>0</v>
      </c>
      <c r="S9" s="28">
        <f>'Cena na poramnuvanje'!S9*'Sreden kurs'!$D$3</f>
        <v>0</v>
      </c>
      <c r="T9" s="28">
        <f>'Cena na poramnuvanje'!T9*'Sreden kurs'!$D$3</f>
        <v>0</v>
      </c>
      <c r="U9" s="28">
        <f>'Cena na poramnuvanje'!U9*'Sreden kurs'!$D$3</f>
        <v>0</v>
      </c>
      <c r="V9" s="28">
        <f>'Cena na poramnuvanje'!V9*'Sreden kurs'!$D$3</f>
        <v>0</v>
      </c>
      <c r="W9" s="28">
        <f>'Cena na poramnuvanje'!W9*'Sreden kurs'!$D$3</f>
        <v>0</v>
      </c>
      <c r="X9" s="28">
        <f>'Cena na poramnuvanje'!X9*'Sreden kurs'!$D$3</f>
        <v>0</v>
      </c>
      <c r="Y9" s="28">
        <f>'Cena na poramnuvanje'!Y9*'Sreden kurs'!$D$3</f>
        <v>0</v>
      </c>
      <c r="Z9" s="28">
        <f>'Cena na poramnuvanje'!Z9*'Sreden kurs'!$D$3</f>
        <v>0</v>
      </c>
      <c r="AA9" s="29">
        <f>'Cena na poramnuvanje'!AA9*'Sreden kurs'!$D$3</f>
        <v>0</v>
      </c>
    </row>
    <row r="10" spans="2:27" x14ac:dyDescent="0.25">
      <c r="B10" s="65"/>
      <c r="C10" s="6" t="s">
        <v>28</v>
      </c>
      <c r="D10" s="28">
        <f>'Cena na poramnuvanje'!D10*'Sreden kurs'!$D$3</f>
        <v>0</v>
      </c>
      <c r="E10" s="28">
        <f>'Cena na poramnuvanje'!E10*'Sreden kurs'!$D$3</f>
        <v>0</v>
      </c>
      <c r="F10" s="28">
        <f>'Cena na poramnuvanje'!F10*'Sreden kurs'!$D$3</f>
        <v>0</v>
      </c>
      <c r="G10" s="28">
        <f>'Cena na poramnuvanje'!G10*'Sreden kurs'!$D$3</f>
        <v>0</v>
      </c>
      <c r="H10" s="28">
        <f>'Cena na poramnuvanje'!H10*'Sreden kurs'!$D$3</f>
        <v>0</v>
      </c>
      <c r="I10" s="28">
        <f>'Cena na poramnuvanje'!I10*'Sreden kurs'!$D$3</f>
        <v>0</v>
      </c>
      <c r="J10" s="28">
        <f>'Cena na poramnuvanje'!J10*'Sreden kurs'!$D$3</f>
        <v>0</v>
      </c>
      <c r="K10" s="28">
        <f>'Cena na poramnuvanje'!K10*'Sreden kurs'!$D$3</f>
        <v>0</v>
      </c>
      <c r="L10" s="28">
        <f>'Cena na poramnuvanje'!L10*'Sreden kurs'!$D$3</f>
        <v>0</v>
      </c>
      <c r="M10" s="28">
        <f>'Cena na poramnuvanje'!M10*'Sreden kurs'!$D$3</f>
        <v>0</v>
      </c>
      <c r="N10" s="28">
        <f>'Cena na poramnuvanje'!N10*'Sreden kurs'!$D$3</f>
        <v>0</v>
      </c>
      <c r="O10" s="28">
        <f>'Cena na poramnuvanje'!O10*'Sreden kurs'!$D$3</f>
        <v>0</v>
      </c>
      <c r="P10" s="28">
        <f>'Cena na poramnuvanje'!P10*'Sreden kurs'!$D$3</f>
        <v>0</v>
      </c>
      <c r="Q10" s="28">
        <f>'Cena na poramnuvanje'!Q10*'Sreden kurs'!$D$3</f>
        <v>0</v>
      </c>
      <c r="R10" s="28">
        <f>'Cena na poramnuvanje'!R10*'Sreden kurs'!$D$3</f>
        <v>0</v>
      </c>
      <c r="S10" s="28">
        <f>'Cena na poramnuvanje'!S10*'Sreden kurs'!$D$3</f>
        <v>0</v>
      </c>
      <c r="T10" s="28">
        <f>'Cena na poramnuvanje'!T10*'Sreden kurs'!$D$3</f>
        <v>0</v>
      </c>
      <c r="U10" s="28">
        <f>'Cena na poramnuvanje'!U10*'Sreden kurs'!$D$3</f>
        <v>0</v>
      </c>
      <c r="V10" s="28">
        <f>'Cena na poramnuvanje'!V10*'Sreden kurs'!$D$3</f>
        <v>0</v>
      </c>
      <c r="W10" s="28">
        <f>'Cena na poramnuvanje'!W10*'Sreden kurs'!$D$3</f>
        <v>0</v>
      </c>
      <c r="X10" s="28">
        <f>'Cena na poramnuvanje'!X10*'Sreden kurs'!$D$3</f>
        <v>0</v>
      </c>
      <c r="Y10" s="28">
        <f>'Cena na poramnuvanje'!Y10*'Sreden kurs'!$D$3</f>
        <v>0</v>
      </c>
      <c r="Z10" s="28">
        <f>'Cena na poramnuvanje'!Z10*'Sreden kurs'!$D$3</f>
        <v>0</v>
      </c>
      <c r="AA10" s="29">
        <f>'Cena na poramnuvanje'!AA10*'Sreden kurs'!$D$3</f>
        <v>0</v>
      </c>
    </row>
    <row r="11" spans="2:27" ht="15.75" thickBot="1" x14ac:dyDescent="0.3">
      <c r="B11" s="66"/>
      <c r="C11" s="9" t="s">
        <v>29</v>
      </c>
      <c r="D11" s="30">
        <f>'Cena na poramnuvanje'!D11*'Sreden kurs'!$D$3</f>
        <v>0</v>
      </c>
      <c r="E11" s="30">
        <f>'Cena na poramnuvanje'!E11*'Sreden kurs'!$D$3</f>
        <v>0</v>
      </c>
      <c r="F11" s="30">
        <f>'Cena na poramnuvanje'!F11*'Sreden kurs'!$D$3</f>
        <v>0</v>
      </c>
      <c r="G11" s="30">
        <f>'Cena na poramnuvanje'!G11*'Sreden kurs'!$D$3</f>
        <v>0</v>
      </c>
      <c r="H11" s="30">
        <f>'Cena na poramnuvanje'!H11*'Sreden kurs'!$D$3</f>
        <v>0</v>
      </c>
      <c r="I11" s="30">
        <f>'Cena na poramnuvanje'!I11*'Sreden kurs'!$D$3</f>
        <v>0</v>
      </c>
      <c r="J11" s="30">
        <f>'Cena na poramnuvanje'!J11*'Sreden kurs'!$D$3</f>
        <v>0</v>
      </c>
      <c r="K11" s="30">
        <f>'Cena na poramnuvanje'!K11*'Sreden kurs'!$D$3</f>
        <v>0</v>
      </c>
      <c r="L11" s="30">
        <f>'Cena na poramnuvanje'!L11*'Sreden kurs'!$D$3</f>
        <v>0</v>
      </c>
      <c r="M11" s="30">
        <f>'Cena na poramnuvanje'!M11*'Sreden kurs'!$D$3</f>
        <v>0</v>
      </c>
      <c r="N11" s="30">
        <f>'Cena na poramnuvanje'!N11*'Sreden kurs'!$D$3</f>
        <v>0</v>
      </c>
      <c r="O11" s="30">
        <f>'Cena na poramnuvanje'!O11*'Sreden kurs'!$D$3</f>
        <v>0</v>
      </c>
      <c r="P11" s="30">
        <f>'Cena na poramnuvanje'!P11*'Sreden kurs'!$D$3</f>
        <v>0</v>
      </c>
      <c r="Q11" s="30">
        <f>'Cena na poramnuvanje'!Q11*'Sreden kurs'!$D$3</f>
        <v>0</v>
      </c>
      <c r="R11" s="30">
        <f>'Cena na poramnuvanje'!R11*'Sreden kurs'!$D$3</f>
        <v>0</v>
      </c>
      <c r="S11" s="30">
        <f>'Cena na poramnuvanje'!S11*'Sreden kurs'!$D$3</f>
        <v>0</v>
      </c>
      <c r="T11" s="30">
        <f>'Cena na poramnuvanje'!T11*'Sreden kurs'!$D$3</f>
        <v>0</v>
      </c>
      <c r="U11" s="30">
        <f>'Cena na poramnuvanje'!U11*'Sreden kurs'!$D$3</f>
        <v>0</v>
      </c>
      <c r="V11" s="30">
        <f>'Cena na poramnuvanje'!V11*'Sreden kurs'!$D$3</f>
        <v>0</v>
      </c>
      <c r="W11" s="30">
        <f>'Cena na poramnuvanje'!W11*'Sreden kurs'!$D$3</f>
        <v>0</v>
      </c>
      <c r="X11" s="30">
        <f>'Cena na poramnuvanje'!X11*'Sreden kurs'!$D$3</f>
        <v>0</v>
      </c>
      <c r="Y11" s="30">
        <f>'Cena na poramnuvanje'!Y11*'Sreden kurs'!$D$3</f>
        <v>0</v>
      </c>
      <c r="Z11" s="30">
        <f>'Cena na poramnuvanje'!Z11*'Sreden kurs'!$D$3</f>
        <v>0</v>
      </c>
      <c r="AA11" s="31">
        <f>'Cena na poramnuvanje'!AA11*'Sreden kurs'!$D$3</f>
        <v>0</v>
      </c>
    </row>
    <row r="12" spans="2:27" ht="15.75" thickTop="1" x14ac:dyDescent="0.25">
      <c r="B12" s="64" t="str">
        <f>'Cena na poramnuvanje'!B12:B15</f>
        <v>03.06.2021</v>
      </c>
      <c r="C12" s="6" t="s">
        <v>26</v>
      </c>
      <c r="D12" s="28">
        <f>'Cena na poramnuvanje'!D12*'Sreden kurs'!$D$4</f>
        <v>5260.1890069999999</v>
      </c>
      <c r="E12" s="28">
        <f>'Cena na poramnuvanje'!E12*'Sreden kurs'!$D$4</f>
        <v>4840.2864500000005</v>
      </c>
      <c r="F12" s="28">
        <f>'Cena na poramnuvanje'!F12*'Sreden kurs'!$D$4</f>
        <v>0</v>
      </c>
      <c r="G12" s="28">
        <f>'Cena na poramnuvanje'!G12*'Sreden kurs'!$D$4</f>
        <v>0</v>
      </c>
      <c r="H12" s="28">
        <f>'Cena na poramnuvanje'!H12*'Sreden kurs'!$D$4</f>
        <v>0</v>
      </c>
      <c r="I12" s="28">
        <f>'Cena na poramnuvanje'!I12*'Sreden kurs'!$D$4</f>
        <v>0</v>
      </c>
      <c r="J12" s="28">
        <f>'Cena na poramnuvanje'!J12*'Sreden kurs'!$D$4</f>
        <v>0</v>
      </c>
      <c r="K12" s="28">
        <f>'Cena na poramnuvanje'!K12*'Sreden kurs'!$D$4</f>
        <v>0</v>
      </c>
      <c r="L12" s="28">
        <f>'Cena na poramnuvanje'!L12*'Sreden kurs'!$D$4</f>
        <v>5994.5560340000002</v>
      </c>
      <c r="M12" s="28">
        <f>'Cena na poramnuvanje'!M12*'Sreden kurs'!$D$4</f>
        <v>0</v>
      </c>
      <c r="N12" s="28">
        <f>'Cena na poramnuvanje'!N12*'Sreden kurs'!$D$4</f>
        <v>5088.1584440000006</v>
      </c>
      <c r="O12" s="28">
        <f>'Cena na poramnuvanje'!O12*'Sreden kurs'!$D$4</f>
        <v>4948.1909249999999</v>
      </c>
      <c r="P12" s="28">
        <f>'Cena na poramnuvanje'!P12*'Sreden kurs'!$D$4</f>
        <v>4637.2228088408074</v>
      </c>
      <c r="Q12" s="28">
        <f>'Cena na poramnuvanje'!Q12*'Sreden kurs'!$D$4</f>
        <v>3911.28441398</v>
      </c>
      <c r="R12" s="28">
        <f>'Cena na poramnuvanje'!R12*'Sreden kurs'!$D$4</f>
        <v>4576.3829340000002</v>
      </c>
      <c r="S12" s="28">
        <f>'Cena na poramnuvanje'!S12*'Sreden kurs'!$D$4</f>
        <v>4681.8210210000007</v>
      </c>
      <c r="T12" s="28">
        <f>'Cena na poramnuvanje'!T12*'Sreden kurs'!$D$4</f>
        <v>5081.3758770000004</v>
      </c>
      <c r="U12" s="28">
        <f>'Cena na poramnuvanje'!U12*'Sreden kurs'!$D$4</f>
        <v>5966.8091690000001</v>
      </c>
      <c r="V12" s="28">
        <f>'Cena na poramnuvanje'!V12*'Sreden kurs'!$D$4</f>
        <v>6185.7011040000007</v>
      </c>
      <c r="W12" s="28">
        <f>'Cena na poramnuvanje'!W12*'Sreden kurs'!$D$4</f>
        <v>0</v>
      </c>
      <c r="X12" s="28">
        <f>'Cena na poramnuvanje'!X12*'Sreden kurs'!$D$4</f>
        <v>6185.7011039999998</v>
      </c>
      <c r="Y12" s="28">
        <f>'Cena na poramnuvanje'!Y12*'Sreden kurs'!$D$4</f>
        <v>6185.7011039999998</v>
      </c>
      <c r="Z12" s="28">
        <f>'Cena na poramnuvanje'!Z12*'Sreden kurs'!$D$4</f>
        <v>6185.7011039999998</v>
      </c>
      <c r="AA12" s="29">
        <f>'Cena na poramnuvanje'!AA12*'Sreden kurs'!$D$4</f>
        <v>5665.172249903294</v>
      </c>
    </row>
    <row r="13" spans="2:27" x14ac:dyDescent="0.25">
      <c r="B13" s="65"/>
      <c r="C13" s="6" t="s">
        <v>27</v>
      </c>
      <c r="D13" s="28">
        <f>'Cena na poramnuvanje'!D13*'Sreden kurs'!$D$4</f>
        <v>0</v>
      </c>
      <c r="E13" s="28">
        <f>'Cena na poramnuvanje'!E13*'Sreden kurs'!$D$4</f>
        <v>0</v>
      </c>
      <c r="F13" s="28">
        <f>'Cena na poramnuvanje'!F13*'Sreden kurs'!$D$4</f>
        <v>1539.6427089999997</v>
      </c>
      <c r="G13" s="28">
        <f>'Cena na poramnuvanje'!G13*'Sreden kurs'!$D$4</f>
        <v>1526.077575</v>
      </c>
      <c r="H13" s="28">
        <f>'Cena na poramnuvanje'!H13*'Sreden kurs'!$D$4</f>
        <v>1479.8328000000001</v>
      </c>
      <c r="I13" s="28">
        <f>'Cena na poramnuvanje'!I13*'Sreden kurs'!$D$4</f>
        <v>1545.192082</v>
      </c>
      <c r="J13" s="28">
        <f>'Cena na poramnuvanje'!J13*'Sreden kurs'!$D$4</f>
        <v>1740.653331</v>
      </c>
      <c r="K13" s="28">
        <f>'Cena na poramnuvanje'!K13*'Sreden kurs'!$D$4</f>
        <v>1988.5253250000005</v>
      </c>
      <c r="L13" s="28">
        <f>'Cena na poramnuvanje'!L13*'Sreden kurs'!$D$4</f>
        <v>0</v>
      </c>
      <c r="M13" s="28">
        <f>'Cena na poramnuvanje'!M13*'Sreden kurs'!$D$4</f>
        <v>1868.9055069999999</v>
      </c>
      <c r="N13" s="28">
        <f>'Cena na poramnuvanje'!N13*'Sreden kurs'!$D$4</f>
        <v>0</v>
      </c>
      <c r="O13" s="28">
        <f>'Cena na poramnuvanje'!O13*'Sreden kurs'!$D$4</f>
        <v>0</v>
      </c>
      <c r="P13" s="28">
        <f>'Cena na poramnuvanje'!P13*'Sreden kurs'!$D$4</f>
        <v>0</v>
      </c>
      <c r="Q13" s="28">
        <f>'Cena na poramnuvanje'!Q13*'Sreden kurs'!$D$4</f>
        <v>0</v>
      </c>
      <c r="R13" s="28">
        <f>'Cena na poramnuvanje'!R13*'Sreden kurs'!$D$4</f>
        <v>0</v>
      </c>
      <c r="S13" s="28">
        <f>'Cena na poramnuvanje'!S13*'Sreden kurs'!$D$4</f>
        <v>0</v>
      </c>
      <c r="T13" s="28">
        <f>'Cena na poramnuvanje'!T13*'Sreden kurs'!$D$4</f>
        <v>0</v>
      </c>
      <c r="U13" s="28">
        <f>'Cena na poramnuvanje'!U13*'Sreden kurs'!$D$4</f>
        <v>0</v>
      </c>
      <c r="V13" s="28">
        <f>'Cena na poramnuvanje'!V13*'Sreden kurs'!$D$4</f>
        <v>0</v>
      </c>
      <c r="W13" s="28">
        <f>'Cena na poramnuvanje'!W13*'Sreden kurs'!$D$4</f>
        <v>2497.2178500000005</v>
      </c>
      <c r="X13" s="28">
        <f>'Cena na poramnuvanje'!X13*'Sreden kurs'!$D$4</f>
        <v>0</v>
      </c>
      <c r="Y13" s="28">
        <f>'Cena na poramnuvanje'!Y13*'Sreden kurs'!$D$4</f>
        <v>0</v>
      </c>
      <c r="Z13" s="28">
        <f>'Cena na poramnuvanje'!Z13*'Sreden kurs'!$D$4</f>
        <v>0</v>
      </c>
      <c r="AA13" s="29">
        <f>'Cena na poramnuvanje'!AA13*'Sreden kurs'!$D$4</f>
        <v>0</v>
      </c>
    </row>
    <row r="14" spans="2:27" x14ac:dyDescent="0.25">
      <c r="B14" s="65"/>
      <c r="C14" s="6" t="s">
        <v>28</v>
      </c>
      <c r="D14" s="28">
        <f>'Cena na poramnuvanje'!D14*'Sreden kurs'!$D$4</f>
        <v>0</v>
      </c>
      <c r="E14" s="28">
        <f>'Cena na poramnuvanje'!E14*'Sreden kurs'!$D$4</f>
        <v>0</v>
      </c>
      <c r="F14" s="28">
        <f>'Cena na poramnuvanje'!F14*'Sreden kurs'!$D$4</f>
        <v>0</v>
      </c>
      <c r="G14" s="28">
        <f>'Cena na poramnuvanje'!G14*'Sreden kurs'!$D$4</f>
        <v>0</v>
      </c>
      <c r="H14" s="28">
        <f>'Cena na poramnuvanje'!H14*'Sreden kurs'!$D$4</f>
        <v>0</v>
      </c>
      <c r="I14" s="28">
        <f>'Cena na poramnuvanje'!I14*'Sreden kurs'!$D$4</f>
        <v>0</v>
      </c>
      <c r="J14" s="28">
        <f>'Cena na poramnuvanje'!J14*'Sreden kurs'!$D$4</f>
        <v>0</v>
      </c>
      <c r="K14" s="28">
        <f>'Cena na poramnuvanje'!K14*'Sreden kurs'!$D$4</f>
        <v>0</v>
      </c>
      <c r="L14" s="28">
        <f>'Cena na poramnuvanje'!L14*'Sreden kurs'!$D$4</f>
        <v>0</v>
      </c>
      <c r="M14" s="28">
        <f>'Cena na poramnuvanje'!M14*'Sreden kurs'!$D$4</f>
        <v>0</v>
      </c>
      <c r="N14" s="28">
        <f>'Cena na poramnuvanje'!N14*'Sreden kurs'!$D$4</f>
        <v>0</v>
      </c>
      <c r="O14" s="28">
        <f>'Cena na poramnuvanje'!O14*'Sreden kurs'!$D$4</f>
        <v>0</v>
      </c>
      <c r="P14" s="28">
        <f>'Cena na poramnuvanje'!P14*'Sreden kurs'!$D$4</f>
        <v>0</v>
      </c>
      <c r="Q14" s="28">
        <f>'Cena na poramnuvanje'!Q14*'Sreden kurs'!$D$4</f>
        <v>0</v>
      </c>
      <c r="R14" s="28">
        <f>'Cena na poramnuvanje'!R14*'Sreden kurs'!$D$4</f>
        <v>0</v>
      </c>
      <c r="S14" s="28">
        <f>'Cena na poramnuvanje'!S14*'Sreden kurs'!$D$4</f>
        <v>0</v>
      </c>
      <c r="T14" s="28">
        <f>'Cena na poramnuvanje'!T14*'Sreden kurs'!$D$4</f>
        <v>0</v>
      </c>
      <c r="U14" s="28">
        <f>'Cena na poramnuvanje'!U14*'Sreden kurs'!$D$4</f>
        <v>0</v>
      </c>
      <c r="V14" s="28">
        <f>'Cena na poramnuvanje'!V14*'Sreden kurs'!$D$4</f>
        <v>0</v>
      </c>
      <c r="W14" s="28">
        <f>'Cena na poramnuvanje'!W14*'Sreden kurs'!$D$4</f>
        <v>0</v>
      </c>
      <c r="X14" s="28">
        <f>'Cena na poramnuvanje'!X14*'Sreden kurs'!$D$4</f>
        <v>0</v>
      </c>
      <c r="Y14" s="28">
        <f>'Cena na poramnuvanje'!Y14*'Sreden kurs'!$D$4</f>
        <v>0</v>
      </c>
      <c r="Z14" s="28">
        <f>'Cena na poramnuvanje'!Z14*'Sreden kurs'!$D$4</f>
        <v>0</v>
      </c>
      <c r="AA14" s="29">
        <f>'Cena na poramnuvanje'!AA14*'Sreden kurs'!$D$4</f>
        <v>0</v>
      </c>
    </row>
    <row r="15" spans="2:27" ht="15.75" thickBot="1" x14ac:dyDescent="0.3">
      <c r="B15" s="66"/>
      <c r="C15" s="9" t="s">
        <v>29</v>
      </c>
      <c r="D15" s="30">
        <f>'Cena na poramnuvanje'!D15*'Sreden kurs'!$D$4</f>
        <v>0</v>
      </c>
      <c r="E15" s="30">
        <f>'Cena na poramnuvanje'!E15*'Sreden kurs'!$D$4</f>
        <v>0</v>
      </c>
      <c r="F15" s="30">
        <f>'Cena na poramnuvanje'!F15*'Sreden kurs'!$D$4</f>
        <v>0</v>
      </c>
      <c r="G15" s="30">
        <f>'Cena na poramnuvanje'!G15*'Sreden kurs'!$D$4</f>
        <v>0</v>
      </c>
      <c r="H15" s="30">
        <f>'Cena na poramnuvanje'!H15*'Sreden kurs'!$D$4</f>
        <v>0</v>
      </c>
      <c r="I15" s="30">
        <f>'Cena na poramnuvanje'!I15*'Sreden kurs'!$D$4</f>
        <v>0</v>
      </c>
      <c r="J15" s="30">
        <f>'Cena na poramnuvanje'!J15*'Sreden kurs'!$D$4</f>
        <v>0</v>
      </c>
      <c r="K15" s="30">
        <f>'Cena na poramnuvanje'!K15*'Sreden kurs'!$D$4</f>
        <v>0</v>
      </c>
      <c r="L15" s="30">
        <f>'Cena na poramnuvanje'!L15*'Sreden kurs'!$D$4</f>
        <v>0</v>
      </c>
      <c r="M15" s="30">
        <f>'Cena na poramnuvanje'!M15*'Sreden kurs'!$D$4</f>
        <v>0</v>
      </c>
      <c r="N15" s="30">
        <f>'Cena na poramnuvanje'!N15*'Sreden kurs'!$D$4</f>
        <v>0</v>
      </c>
      <c r="O15" s="30">
        <f>'Cena na poramnuvanje'!O15*'Sreden kurs'!$D$4</f>
        <v>0</v>
      </c>
      <c r="P15" s="30">
        <f>'Cena na poramnuvanje'!P15*'Sreden kurs'!$D$4</f>
        <v>0</v>
      </c>
      <c r="Q15" s="30">
        <f>'Cena na poramnuvanje'!Q15*'Sreden kurs'!$D$4</f>
        <v>0</v>
      </c>
      <c r="R15" s="30">
        <f>'Cena na poramnuvanje'!R15*'Sreden kurs'!$D$4</f>
        <v>0</v>
      </c>
      <c r="S15" s="30">
        <f>'Cena na poramnuvanje'!S15*'Sreden kurs'!$D$4</f>
        <v>0</v>
      </c>
      <c r="T15" s="30">
        <f>'Cena na poramnuvanje'!T15*'Sreden kurs'!$D$4</f>
        <v>0</v>
      </c>
      <c r="U15" s="30">
        <f>'Cena na poramnuvanje'!U15*'Sreden kurs'!$D$4</f>
        <v>0</v>
      </c>
      <c r="V15" s="30">
        <f>'Cena na poramnuvanje'!V15*'Sreden kurs'!$D$4</f>
        <v>0</v>
      </c>
      <c r="W15" s="30">
        <f>'Cena na poramnuvanje'!W15*'Sreden kurs'!$D$4</f>
        <v>0</v>
      </c>
      <c r="X15" s="30">
        <f>'Cena na poramnuvanje'!X15*'Sreden kurs'!$D$4</f>
        <v>0</v>
      </c>
      <c r="Y15" s="30">
        <f>'Cena na poramnuvanje'!Y15*'Sreden kurs'!$D$4</f>
        <v>0</v>
      </c>
      <c r="Z15" s="30">
        <f>'Cena na poramnuvanje'!Z15*'Sreden kurs'!$D$4</f>
        <v>0</v>
      </c>
      <c r="AA15" s="31">
        <f>'Cena na poramnuvanje'!AA15*'Sreden kurs'!$D$4</f>
        <v>0</v>
      </c>
    </row>
    <row r="16" spans="2:27" ht="15.75" thickTop="1" x14ac:dyDescent="0.25">
      <c r="B16" s="64" t="str">
        <f>'Cena na poramnuvanje'!B16:B19</f>
        <v>04.06.2021</v>
      </c>
      <c r="C16" s="6" t="s">
        <v>26</v>
      </c>
      <c r="D16" s="28">
        <f>'Cena na poramnuvanje'!D16*'Sreden kurs'!$D$5</f>
        <v>5509.9137486389336</v>
      </c>
      <c r="E16" s="28">
        <f>'Cena na poramnuvanje'!E16*'Sreden kurs'!$D$5</f>
        <v>5750.3998439999996</v>
      </c>
      <c r="F16" s="28">
        <f>'Cena na poramnuvanje'!F16*'Sreden kurs'!$D$5</f>
        <v>5493.2230169999984</v>
      </c>
      <c r="G16" s="28">
        <f>'Cena na poramnuvanje'!G16*'Sreden kurs'!$D$5</f>
        <v>0</v>
      </c>
      <c r="H16" s="28">
        <f>'Cena na poramnuvanje'!H16*'Sreden kurs'!$D$5</f>
        <v>4712.9041192499999</v>
      </c>
      <c r="I16" s="28">
        <f>'Cena na poramnuvanje'!I16*'Sreden kurs'!$D$5</f>
        <v>4968.0700095319153</v>
      </c>
      <c r="J16" s="28">
        <f>'Cena na poramnuvanje'!J16*'Sreden kurs'!$D$5</f>
        <v>5357.3847337659581</v>
      </c>
      <c r="K16" s="28">
        <f>'Cena na poramnuvanje'!K16*'Sreden kurs'!$D$5</f>
        <v>5357.6107226666663</v>
      </c>
      <c r="L16" s="28">
        <f>'Cena na poramnuvanje'!L16*'Sreden kurs'!$D$5</f>
        <v>5371.0296482308695</v>
      </c>
      <c r="M16" s="28">
        <f>'Cena na poramnuvanje'!M16*'Sreden kurs'!$D$5</f>
        <v>5357.5918190344819</v>
      </c>
      <c r="N16" s="28">
        <f>'Cena na poramnuvanje'!N16*'Sreden kurs'!$D$5</f>
        <v>5410.0432643271415</v>
      </c>
      <c r="O16" s="28">
        <f>'Cena na poramnuvanje'!O16*'Sreden kurs'!$D$5</f>
        <v>6187.0453919999991</v>
      </c>
      <c r="P16" s="28">
        <f>'Cena na poramnuvanje'!P16*'Sreden kurs'!$D$5</f>
        <v>0</v>
      </c>
      <c r="Q16" s="28">
        <f>'Cena na poramnuvanje'!Q16*'Sreden kurs'!$D$5</f>
        <v>0</v>
      </c>
      <c r="R16" s="28">
        <f>'Cena na poramnuvanje'!R16*'Sreden kurs'!$D$5</f>
        <v>5250.6683213454544</v>
      </c>
      <c r="S16" s="28">
        <f>'Cena na poramnuvanje'!S16*'Sreden kurs'!$D$5</f>
        <v>4991.269592680851</v>
      </c>
      <c r="T16" s="28">
        <f>'Cena na poramnuvanje'!T16*'Sreden kurs'!$D$5</f>
        <v>5490.7093118874845</v>
      </c>
      <c r="U16" s="28">
        <f>'Cena na poramnuvanje'!U16*'Sreden kurs'!$D$5</f>
        <v>6187.0453919999991</v>
      </c>
      <c r="V16" s="28">
        <f>'Cena na poramnuvanje'!V16*'Sreden kurs'!$D$5</f>
        <v>6187.045392</v>
      </c>
      <c r="W16" s="28">
        <f>'Cena na poramnuvanje'!W16*'Sreden kurs'!$D$5</f>
        <v>6187.0453919999991</v>
      </c>
      <c r="X16" s="28">
        <f>'Cena na poramnuvanje'!X16*'Sreden kurs'!$D$5</f>
        <v>6187.045392</v>
      </c>
      <c r="Y16" s="28">
        <f>'Cena na poramnuvanje'!Y16*'Sreden kurs'!$D$5</f>
        <v>5946.6024375703528</v>
      </c>
      <c r="Z16" s="28">
        <f>'Cena na poramnuvanje'!Z16*'Sreden kurs'!$D$5</f>
        <v>0</v>
      </c>
      <c r="AA16" s="29">
        <f>'Cena na poramnuvanje'!AA16*'Sreden kurs'!$D$5</f>
        <v>6187.0453919999982</v>
      </c>
    </row>
    <row r="17" spans="2:27" x14ac:dyDescent="0.25">
      <c r="B17" s="65"/>
      <c r="C17" s="6" t="s">
        <v>27</v>
      </c>
      <c r="D17" s="28">
        <f>'Cena na poramnuvanje'!D17*'Sreden kurs'!$D$5</f>
        <v>0</v>
      </c>
      <c r="E17" s="28">
        <f>'Cena na poramnuvanje'!E17*'Sreden kurs'!$D$5</f>
        <v>0</v>
      </c>
      <c r="F17" s="28">
        <f>'Cena na poramnuvanje'!F17*'Sreden kurs'!$D$5</f>
        <v>0</v>
      </c>
      <c r="G17" s="28">
        <f>'Cena na poramnuvanje'!G17*'Sreden kurs'!$D$5</f>
        <v>0</v>
      </c>
      <c r="H17" s="28">
        <f>'Cena na poramnuvanje'!H17*'Sreden kurs'!$D$5</f>
        <v>0</v>
      </c>
      <c r="I17" s="28">
        <f>'Cena na poramnuvanje'!I17*'Sreden kurs'!$D$5</f>
        <v>0</v>
      </c>
      <c r="J17" s="28">
        <f>'Cena na poramnuvanje'!J17*'Sreden kurs'!$D$5</f>
        <v>0</v>
      </c>
      <c r="K17" s="28">
        <f>'Cena na poramnuvanje'!K17*'Sreden kurs'!$D$5</f>
        <v>0</v>
      </c>
      <c r="L17" s="28">
        <f>'Cena na poramnuvanje'!L17*'Sreden kurs'!$D$5</f>
        <v>0</v>
      </c>
      <c r="M17" s="28">
        <f>'Cena na poramnuvanje'!M17*'Sreden kurs'!$D$5</f>
        <v>0</v>
      </c>
      <c r="N17" s="28">
        <f>'Cena na poramnuvanje'!N17*'Sreden kurs'!$D$5</f>
        <v>0</v>
      </c>
      <c r="O17" s="28">
        <f>'Cena na poramnuvanje'!O17*'Sreden kurs'!$D$5</f>
        <v>0</v>
      </c>
      <c r="P17" s="28">
        <f>'Cena na poramnuvanje'!P17*'Sreden kurs'!$D$5</f>
        <v>2105.5196339999998</v>
      </c>
      <c r="Q17" s="28">
        <f>'Cena na poramnuvanje'!Q17*'Sreden kurs'!$D$5</f>
        <v>1313.2445648181815</v>
      </c>
      <c r="R17" s="28">
        <f>'Cena na poramnuvanje'!R17*'Sreden kurs'!$D$5</f>
        <v>0</v>
      </c>
      <c r="S17" s="28">
        <f>'Cena na poramnuvanje'!S17*'Sreden kurs'!$D$5</f>
        <v>0</v>
      </c>
      <c r="T17" s="28">
        <f>'Cena na poramnuvanje'!T17*'Sreden kurs'!$D$5</f>
        <v>0</v>
      </c>
      <c r="U17" s="28">
        <f>'Cena na poramnuvanje'!U17*'Sreden kurs'!$D$5</f>
        <v>0</v>
      </c>
      <c r="V17" s="28">
        <f>'Cena na poramnuvanje'!V17*'Sreden kurs'!$D$5</f>
        <v>0</v>
      </c>
      <c r="W17" s="28">
        <f>'Cena na poramnuvanje'!W17*'Sreden kurs'!$D$5</f>
        <v>0</v>
      </c>
      <c r="X17" s="28">
        <f>'Cena na poramnuvanje'!X17*'Sreden kurs'!$D$5</f>
        <v>0</v>
      </c>
      <c r="Y17" s="28">
        <f>'Cena na poramnuvanje'!Y17*'Sreden kurs'!$D$5</f>
        <v>0</v>
      </c>
      <c r="Z17" s="28">
        <f>'Cena na poramnuvanje'!Z17*'Sreden kurs'!$D$5</f>
        <v>2473.7080409999999</v>
      </c>
      <c r="AA17" s="29">
        <f>'Cena na poramnuvanje'!AA17*'Sreden kurs'!$D$5</f>
        <v>0</v>
      </c>
    </row>
    <row r="18" spans="2:27" x14ac:dyDescent="0.25">
      <c r="B18" s="65"/>
      <c r="C18" s="6" t="s">
        <v>28</v>
      </c>
      <c r="D18" s="28">
        <f>'Cena na poramnuvanje'!D18*'Sreden kurs'!$D$5</f>
        <v>0</v>
      </c>
      <c r="E18" s="28">
        <f>'Cena na poramnuvanje'!E18*'Sreden kurs'!$D$5</f>
        <v>0</v>
      </c>
      <c r="F18" s="28">
        <f>'Cena na poramnuvanje'!F18*'Sreden kurs'!$D$5</f>
        <v>0</v>
      </c>
      <c r="G18" s="28">
        <f>'Cena na poramnuvanje'!G18*'Sreden kurs'!$D$5</f>
        <v>1805.788368</v>
      </c>
      <c r="H18" s="28">
        <f>'Cena na poramnuvanje'!H18*'Sreden kurs'!$D$5</f>
        <v>0</v>
      </c>
      <c r="I18" s="28">
        <f>'Cena na poramnuvanje'!I18*'Sreden kurs'!$D$5</f>
        <v>0</v>
      </c>
      <c r="J18" s="28">
        <f>'Cena na poramnuvanje'!J18*'Sreden kurs'!$D$5</f>
        <v>0</v>
      </c>
      <c r="K18" s="28">
        <f>'Cena na poramnuvanje'!K18*'Sreden kurs'!$D$5</f>
        <v>0</v>
      </c>
      <c r="L18" s="28">
        <f>'Cena na poramnuvanje'!L18*'Sreden kurs'!$D$5</f>
        <v>0</v>
      </c>
      <c r="M18" s="28">
        <f>'Cena na poramnuvanje'!M18*'Sreden kurs'!$D$5</f>
        <v>0</v>
      </c>
      <c r="N18" s="28">
        <f>'Cena na poramnuvanje'!N18*'Sreden kurs'!$D$5</f>
        <v>0</v>
      </c>
      <c r="O18" s="28">
        <f>'Cena na poramnuvanje'!O18*'Sreden kurs'!$D$5</f>
        <v>0</v>
      </c>
      <c r="P18" s="28">
        <f>'Cena na poramnuvanje'!P18*'Sreden kurs'!$D$5</f>
        <v>0</v>
      </c>
      <c r="Q18" s="28">
        <f>'Cena na poramnuvanje'!Q18*'Sreden kurs'!$D$5</f>
        <v>0</v>
      </c>
      <c r="R18" s="28">
        <f>'Cena na poramnuvanje'!R18*'Sreden kurs'!$D$5</f>
        <v>0</v>
      </c>
      <c r="S18" s="28">
        <f>'Cena na poramnuvanje'!S18*'Sreden kurs'!$D$5</f>
        <v>0</v>
      </c>
      <c r="T18" s="28">
        <f>'Cena na poramnuvanje'!T18*'Sreden kurs'!$D$5</f>
        <v>0</v>
      </c>
      <c r="U18" s="28">
        <f>'Cena na poramnuvanje'!U18*'Sreden kurs'!$D$5</f>
        <v>0</v>
      </c>
      <c r="V18" s="28">
        <f>'Cena na poramnuvanje'!V18*'Sreden kurs'!$D$5</f>
        <v>0</v>
      </c>
      <c r="W18" s="28">
        <f>'Cena na poramnuvanje'!W18*'Sreden kurs'!$D$5</f>
        <v>0</v>
      </c>
      <c r="X18" s="28">
        <f>'Cena na poramnuvanje'!X18*'Sreden kurs'!$D$5</f>
        <v>0</v>
      </c>
      <c r="Y18" s="28">
        <f>'Cena na poramnuvanje'!Y18*'Sreden kurs'!$D$5</f>
        <v>0</v>
      </c>
      <c r="Z18" s="28">
        <f>'Cena na poramnuvanje'!Z18*'Sreden kurs'!$D$5</f>
        <v>0</v>
      </c>
      <c r="AA18" s="29">
        <f>'Cena na poramnuvanje'!AA18*'Sreden kurs'!$D$5</f>
        <v>0</v>
      </c>
    </row>
    <row r="19" spans="2:27" ht="15.75" thickBot="1" x14ac:dyDescent="0.3">
      <c r="B19" s="66"/>
      <c r="C19" s="9" t="s">
        <v>29</v>
      </c>
      <c r="D19" s="30">
        <f>'Cena na poramnuvanje'!D19*'Sreden kurs'!$D$5</f>
        <v>0</v>
      </c>
      <c r="E19" s="30">
        <f>'Cena na poramnuvanje'!E19*'Sreden kurs'!$D$5</f>
        <v>0</v>
      </c>
      <c r="F19" s="30">
        <f>'Cena na poramnuvanje'!F19*'Sreden kurs'!$D$5</f>
        <v>0</v>
      </c>
      <c r="G19" s="30">
        <f>'Cena na poramnuvanje'!G19*'Sreden kurs'!$D$5</f>
        <v>5416.7483729999994</v>
      </c>
      <c r="H19" s="30">
        <f>'Cena na poramnuvanje'!H19*'Sreden kurs'!$D$5</f>
        <v>0</v>
      </c>
      <c r="I19" s="30">
        <f>'Cena na poramnuvanje'!I19*'Sreden kurs'!$D$5</f>
        <v>0</v>
      </c>
      <c r="J19" s="30">
        <f>'Cena na poramnuvanje'!J19*'Sreden kurs'!$D$5</f>
        <v>0</v>
      </c>
      <c r="K19" s="30">
        <f>'Cena na poramnuvanje'!K19*'Sreden kurs'!$D$5</f>
        <v>0</v>
      </c>
      <c r="L19" s="30">
        <f>'Cena na poramnuvanje'!L19*'Sreden kurs'!$D$5</f>
        <v>0</v>
      </c>
      <c r="M19" s="30">
        <f>'Cena na poramnuvanje'!M19*'Sreden kurs'!$D$5</f>
        <v>0</v>
      </c>
      <c r="N19" s="30">
        <f>'Cena na poramnuvanje'!N19*'Sreden kurs'!$D$5</f>
        <v>0</v>
      </c>
      <c r="O19" s="30">
        <f>'Cena na poramnuvanje'!O19*'Sreden kurs'!$D$5</f>
        <v>0</v>
      </c>
      <c r="P19" s="30">
        <f>'Cena na poramnuvanje'!P19*'Sreden kurs'!$D$5</f>
        <v>0</v>
      </c>
      <c r="Q19" s="30">
        <f>'Cena na poramnuvanje'!Q19*'Sreden kurs'!$D$5</f>
        <v>0</v>
      </c>
      <c r="R19" s="30">
        <f>'Cena na poramnuvanje'!R19*'Sreden kurs'!$D$5</f>
        <v>0</v>
      </c>
      <c r="S19" s="30">
        <f>'Cena na poramnuvanje'!S19*'Sreden kurs'!$D$5</f>
        <v>0</v>
      </c>
      <c r="T19" s="30">
        <f>'Cena na poramnuvanje'!T19*'Sreden kurs'!$D$5</f>
        <v>0</v>
      </c>
      <c r="U19" s="30">
        <f>'Cena na poramnuvanje'!U19*'Sreden kurs'!$D$5</f>
        <v>0</v>
      </c>
      <c r="V19" s="30">
        <f>'Cena na poramnuvanje'!V19*'Sreden kurs'!$D$5</f>
        <v>0</v>
      </c>
      <c r="W19" s="30">
        <f>'Cena na poramnuvanje'!W19*'Sreden kurs'!$D$5</f>
        <v>0</v>
      </c>
      <c r="X19" s="30">
        <f>'Cena na poramnuvanje'!X19*'Sreden kurs'!$D$5</f>
        <v>0</v>
      </c>
      <c r="Y19" s="30">
        <f>'Cena na poramnuvanje'!Y19*'Sreden kurs'!$D$5</f>
        <v>0</v>
      </c>
      <c r="Z19" s="30">
        <f>'Cena na poramnuvanje'!Z19*'Sreden kurs'!$D$5</f>
        <v>0</v>
      </c>
      <c r="AA19" s="31">
        <f>'Cena na poramnuvanje'!AA19*'Sreden kurs'!$D$5</f>
        <v>0</v>
      </c>
    </row>
    <row r="20" spans="2:27" ht="15.75" thickTop="1" x14ac:dyDescent="0.25">
      <c r="B20" s="64" t="str">
        <f>'Cena na poramnuvanje'!B20:B23</f>
        <v>05.06.2021</v>
      </c>
      <c r="C20" s="6" t="s">
        <v>26</v>
      </c>
      <c r="D20" s="28">
        <f>'Cena na poramnuvanje'!D20*'Sreden kurs'!$D$6</f>
        <v>0</v>
      </c>
      <c r="E20" s="28">
        <f>'Cena na poramnuvanje'!E20*'Sreden kurs'!$D$6</f>
        <v>0</v>
      </c>
      <c r="F20" s="28">
        <f>'Cena na poramnuvanje'!F20*'Sreden kurs'!$D$6</f>
        <v>0</v>
      </c>
      <c r="G20" s="28">
        <f>'Cena na poramnuvanje'!G20*'Sreden kurs'!$D$6</f>
        <v>0</v>
      </c>
      <c r="H20" s="28">
        <f>'Cena na poramnuvanje'!H20*'Sreden kurs'!$D$6</f>
        <v>0</v>
      </c>
      <c r="I20" s="28">
        <f>'Cena na poramnuvanje'!I20*'Sreden kurs'!$D$6</f>
        <v>0</v>
      </c>
      <c r="J20" s="28">
        <f>'Cena na poramnuvanje'!J20*'Sreden kurs'!$D$6</f>
        <v>0</v>
      </c>
      <c r="K20" s="28">
        <f>'Cena na poramnuvanje'!K20*'Sreden kurs'!$D$6</f>
        <v>0</v>
      </c>
      <c r="L20" s="28">
        <f>'Cena na poramnuvanje'!L20*'Sreden kurs'!$D$6</f>
        <v>0</v>
      </c>
      <c r="M20" s="28">
        <f>'Cena na poramnuvanje'!M20*'Sreden kurs'!$D$6</f>
        <v>6127.9079999999994</v>
      </c>
      <c r="N20" s="28">
        <f>'Cena na poramnuvanje'!N20*'Sreden kurs'!$D$6</f>
        <v>5826.9096</v>
      </c>
      <c r="O20" s="28">
        <f>'Cena na poramnuvanje'!O20*'Sreden kurs'!$D$6</f>
        <v>5684.4287999999997</v>
      </c>
      <c r="P20" s="28">
        <f>'Cena na poramnuvanje'!P20*'Sreden kurs'!$D$6</f>
        <v>4824.8011580020393</v>
      </c>
      <c r="Q20" s="28">
        <f>'Cena na poramnuvanje'!Q20*'Sreden kurs'!$D$6</f>
        <v>4196.3001119999999</v>
      </c>
      <c r="R20" s="28">
        <f>'Cena na poramnuvanje'!R20*'Sreden kurs'!$D$6</f>
        <v>4050.2625751427804</v>
      </c>
      <c r="S20" s="28">
        <f>'Cena na poramnuvanje'!S20*'Sreden kurs'!$D$6</f>
        <v>3977.4005333333325</v>
      </c>
      <c r="T20" s="28">
        <f>'Cena na poramnuvanje'!T20*'Sreden kurs'!$D$6</f>
        <v>4318.3361806451621</v>
      </c>
      <c r="U20" s="28">
        <f>'Cena na poramnuvanje'!U20*'Sreden kurs'!$D$6</f>
        <v>4869.0795697768217</v>
      </c>
      <c r="V20" s="28">
        <f>'Cena na poramnuvanje'!V20*'Sreden kurs'!$D$6</f>
        <v>5809.2275316628702</v>
      </c>
      <c r="W20" s="28">
        <f>'Cena na poramnuvanje'!W20*'Sreden kurs'!$D$6</f>
        <v>0</v>
      </c>
      <c r="X20" s="28">
        <f>'Cena na poramnuvanje'!X20*'Sreden kurs'!$D$6</f>
        <v>0</v>
      </c>
      <c r="Y20" s="28">
        <f>'Cena na poramnuvanje'!Y20*'Sreden kurs'!$D$6</f>
        <v>0</v>
      </c>
      <c r="Z20" s="28">
        <f>'Cena na poramnuvanje'!Z20*'Sreden kurs'!$D$6</f>
        <v>0</v>
      </c>
      <c r="AA20" s="29">
        <f>'Cena na poramnuvanje'!AA20*'Sreden kurs'!$D$6</f>
        <v>0</v>
      </c>
    </row>
    <row r="21" spans="2:27" x14ac:dyDescent="0.25">
      <c r="B21" s="65"/>
      <c r="C21" s="6" t="s">
        <v>27</v>
      </c>
      <c r="D21" s="28">
        <f>'Cena na poramnuvanje'!D21*'Sreden kurs'!$D$6</f>
        <v>1298.6269313060002</v>
      </c>
      <c r="E21" s="28">
        <f>'Cena na poramnuvanje'!E21*'Sreden kurs'!$D$6</f>
        <v>1371.8228067226889</v>
      </c>
      <c r="F21" s="28">
        <f>'Cena na poramnuvanje'!F21*'Sreden kurs'!$D$6</f>
        <v>1653.4194680738788</v>
      </c>
      <c r="G21" s="28">
        <f>'Cena na poramnuvanje'!G21*'Sreden kurs'!$D$6</f>
        <v>1591.064823716252</v>
      </c>
      <c r="H21" s="28">
        <f>'Cena na poramnuvanje'!H21*'Sreden kurs'!$D$6</f>
        <v>1563.3919830508476</v>
      </c>
      <c r="I21" s="28">
        <f>'Cena na poramnuvanje'!I21*'Sreden kurs'!$D$6</f>
        <v>1554.2097772151899</v>
      </c>
      <c r="J21" s="28">
        <f>'Cena na poramnuvanje'!J21*'Sreden kurs'!$D$6</f>
        <v>1408.0904</v>
      </c>
      <c r="K21" s="28">
        <f>'Cena na poramnuvanje'!K21*'Sreden kurs'!$D$6</f>
        <v>1324.9137077959576</v>
      </c>
      <c r="L21" s="28">
        <f>'Cena na poramnuvanje'!L21*'Sreden kurs'!$D$6</f>
        <v>2058.2615999999998</v>
      </c>
      <c r="M21" s="28">
        <f>'Cena na poramnuvanje'!M21*'Sreden kurs'!$D$6</f>
        <v>0</v>
      </c>
      <c r="N21" s="28">
        <f>'Cena na poramnuvanje'!N21*'Sreden kurs'!$D$6</f>
        <v>0</v>
      </c>
      <c r="O21" s="28">
        <f>'Cena na poramnuvanje'!O21*'Sreden kurs'!$D$6</f>
        <v>0</v>
      </c>
      <c r="P21" s="28">
        <f>'Cena na poramnuvanje'!P21*'Sreden kurs'!$D$6</f>
        <v>0</v>
      </c>
      <c r="Q21" s="28">
        <f>'Cena na poramnuvanje'!Q21*'Sreden kurs'!$D$6</f>
        <v>0</v>
      </c>
      <c r="R21" s="28">
        <f>'Cena na poramnuvanje'!R21*'Sreden kurs'!$D$6</f>
        <v>0</v>
      </c>
      <c r="S21" s="28">
        <f>'Cena na poramnuvanje'!S21*'Sreden kurs'!$D$6</f>
        <v>0</v>
      </c>
      <c r="T21" s="28">
        <f>'Cena na poramnuvanje'!T21*'Sreden kurs'!$D$6</f>
        <v>0</v>
      </c>
      <c r="U21" s="28">
        <f>'Cena na poramnuvanje'!U21*'Sreden kurs'!$D$6</f>
        <v>0</v>
      </c>
      <c r="V21" s="28">
        <f>'Cena na poramnuvanje'!V21*'Sreden kurs'!$D$6</f>
        <v>0</v>
      </c>
      <c r="W21" s="28">
        <f>'Cena na poramnuvanje'!W21*'Sreden kurs'!$D$6</f>
        <v>2330.8872000000001</v>
      </c>
      <c r="X21" s="28">
        <f>'Cena na poramnuvanje'!X21*'Sreden kurs'!$D$6</f>
        <v>1762.8608766283526</v>
      </c>
      <c r="Y21" s="28">
        <f>'Cena na poramnuvanje'!Y21*'Sreden kurs'!$D$6</f>
        <v>1420.2531692307696</v>
      </c>
      <c r="Z21" s="28">
        <f>'Cena na poramnuvanje'!Z21*'Sreden kurs'!$D$6</f>
        <v>2272.9079999999999</v>
      </c>
      <c r="AA21" s="29">
        <f>'Cena na poramnuvanje'!AA21*'Sreden kurs'!$D$6</f>
        <v>2000.2824000000001</v>
      </c>
    </row>
    <row r="22" spans="2:27" x14ac:dyDescent="0.25">
      <c r="B22" s="65"/>
      <c r="C22" s="6" t="s">
        <v>28</v>
      </c>
      <c r="D22" s="28">
        <f>'Cena na poramnuvanje'!D22*'Sreden kurs'!$D$6</f>
        <v>0</v>
      </c>
      <c r="E22" s="28">
        <f>'Cena na poramnuvanje'!E22*'Sreden kurs'!$D$6</f>
        <v>0</v>
      </c>
      <c r="F22" s="28">
        <f>'Cena na poramnuvanje'!F22*'Sreden kurs'!$D$6</f>
        <v>0</v>
      </c>
      <c r="G22" s="28">
        <f>'Cena na poramnuvanje'!G22*'Sreden kurs'!$D$6</f>
        <v>0</v>
      </c>
      <c r="H22" s="28">
        <f>'Cena na poramnuvanje'!H22*'Sreden kurs'!$D$6</f>
        <v>0</v>
      </c>
      <c r="I22" s="28">
        <f>'Cena na poramnuvanje'!I22*'Sreden kurs'!$D$6</f>
        <v>0</v>
      </c>
      <c r="J22" s="28">
        <f>'Cena na poramnuvanje'!J22*'Sreden kurs'!$D$6</f>
        <v>0</v>
      </c>
      <c r="K22" s="28">
        <f>'Cena na poramnuvanje'!K22*'Sreden kurs'!$D$6</f>
        <v>0</v>
      </c>
      <c r="L22" s="28">
        <f>'Cena na poramnuvanje'!L22*'Sreden kurs'!$D$6</f>
        <v>0</v>
      </c>
      <c r="M22" s="28">
        <f>'Cena na poramnuvanje'!M22*'Sreden kurs'!$D$6</f>
        <v>0</v>
      </c>
      <c r="N22" s="28">
        <f>'Cena na poramnuvanje'!N22*'Sreden kurs'!$D$6</f>
        <v>0</v>
      </c>
      <c r="O22" s="28">
        <f>'Cena na poramnuvanje'!O22*'Sreden kurs'!$D$6</f>
        <v>0</v>
      </c>
      <c r="P22" s="28">
        <f>'Cena na poramnuvanje'!P22*'Sreden kurs'!$D$6</f>
        <v>0</v>
      </c>
      <c r="Q22" s="28">
        <f>'Cena na poramnuvanje'!Q22*'Sreden kurs'!$D$6</f>
        <v>0</v>
      </c>
      <c r="R22" s="28">
        <f>'Cena na poramnuvanje'!R22*'Sreden kurs'!$D$6</f>
        <v>0</v>
      </c>
      <c r="S22" s="28">
        <f>'Cena na poramnuvanje'!S22*'Sreden kurs'!$D$6</f>
        <v>0</v>
      </c>
      <c r="T22" s="28">
        <f>'Cena na poramnuvanje'!T22*'Sreden kurs'!$D$6</f>
        <v>0</v>
      </c>
      <c r="U22" s="28">
        <f>'Cena na poramnuvanje'!U22*'Sreden kurs'!$D$6</f>
        <v>0</v>
      </c>
      <c r="V22" s="28">
        <f>'Cena na poramnuvanje'!V22*'Sreden kurs'!$D$6</f>
        <v>0</v>
      </c>
      <c r="W22" s="28">
        <f>'Cena na poramnuvanje'!W22*'Sreden kurs'!$D$6</f>
        <v>0</v>
      </c>
      <c r="X22" s="28">
        <f>'Cena na poramnuvanje'!X22*'Sreden kurs'!$D$6</f>
        <v>0</v>
      </c>
      <c r="Y22" s="28">
        <f>'Cena na poramnuvanje'!Y22*'Sreden kurs'!$D$6</f>
        <v>0</v>
      </c>
      <c r="Z22" s="28">
        <f>'Cena na poramnuvanje'!Z22*'Sreden kurs'!$D$6</f>
        <v>0</v>
      </c>
      <c r="AA22" s="29">
        <f>'Cena na poramnuvanje'!AA22*'Sreden kurs'!$D$6</f>
        <v>0</v>
      </c>
    </row>
    <row r="23" spans="2:27" ht="15.75" thickBot="1" x14ac:dyDescent="0.3">
      <c r="B23" s="66"/>
      <c r="C23" s="9" t="s">
        <v>29</v>
      </c>
      <c r="D23" s="30">
        <f>'Cena na poramnuvanje'!D23*'Sreden kurs'!$D$6</f>
        <v>0</v>
      </c>
      <c r="E23" s="30">
        <f>'Cena na poramnuvanje'!E23*'Sreden kurs'!$D$6</f>
        <v>0</v>
      </c>
      <c r="F23" s="30">
        <f>'Cena na poramnuvanje'!F23*'Sreden kurs'!$D$6</f>
        <v>0</v>
      </c>
      <c r="G23" s="30">
        <f>'Cena na poramnuvanje'!G23*'Sreden kurs'!$D$6</f>
        <v>0</v>
      </c>
      <c r="H23" s="30">
        <f>'Cena na poramnuvanje'!H23*'Sreden kurs'!$D$6</f>
        <v>0</v>
      </c>
      <c r="I23" s="30">
        <f>'Cena na poramnuvanje'!I23*'Sreden kurs'!$D$6</f>
        <v>0</v>
      </c>
      <c r="J23" s="30">
        <f>'Cena na poramnuvanje'!J23*'Sreden kurs'!$D$6</f>
        <v>0</v>
      </c>
      <c r="K23" s="30">
        <f>'Cena na poramnuvanje'!K23*'Sreden kurs'!$D$6</f>
        <v>0</v>
      </c>
      <c r="L23" s="30">
        <f>'Cena na poramnuvanje'!L23*'Sreden kurs'!$D$6</f>
        <v>0</v>
      </c>
      <c r="M23" s="30">
        <f>'Cena na poramnuvanje'!M23*'Sreden kurs'!$D$6</f>
        <v>0</v>
      </c>
      <c r="N23" s="30">
        <f>'Cena na poramnuvanje'!N23*'Sreden kurs'!$D$6</f>
        <v>0</v>
      </c>
      <c r="O23" s="30">
        <f>'Cena na poramnuvanje'!O23*'Sreden kurs'!$D$6</f>
        <v>0</v>
      </c>
      <c r="P23" s="30">
        <f>'Cena na poramnuvanje'!P23*'Sreden kurs'!$D$6</f>
        <v>0</v>
      </c>
      <c r="Q23" s="30">
        <f>'Cena na poramnuvanje'!Q23*'Sreden kurs'!$D$6</f>
        <v>0</v>
      </c>
      <c r="R23" s="30">
        <f>'Cena na poramnuvanje'!R23*'Sreden kurs'!$D$6</f>
        <v>0</v>
      </c>
      <c r="S23" s="30">
        <f>'Cena na poramnuvanje'!S23*'Sreden kurs'!$D$6</f>
        <v>0</v>
      </c>
      <c r="T23" s="30">
        <f>'Cena na poramnuvanje'!T23*'Sreden kurs'!$D$6</f>
        <v>0</v>
      </c>
      <c r="U23" s="30">
        <f>'Cena na poramnuvanje'!U23*'Sreden kurs'!$D$6</f>
        <v>0</v>
      </c>
      <c r="V23" s="30">
        <f>'Cena na poramnuvanje'!V23*'Sreden kurs'!$D$6</f>
        <v>0</v>
      </c>
      <c r="W23" s="30">
        <f>'Cena na poramnuvanje'!W23*'Sreden kurs'!$D$6</f>
        <v>0</v>
      </c>
      <c r="X23" s="30">
        <f>'Cena na poramnuvanje'!X23*'Sreden kurs'!$D$6</f>
        <v>0</v>
      </c>
      <c r="Y23" s="30">
        <f>'Cena na poramnuvanje'!Y23*'Sreden kurs'!$D$6</f>
        <v>0</v>
      </c>
      <c r="Z23" s="30">
        <f>'Cena na poramnuvanje'!Z23*'Sreden kurs'!$D$6</f>
        <v>0</v>
      </c>
      <c r="AA23" s="31">
        <f>'Cena na poramnuvanje'!AA23*'Sreden kurs'!$D$6</f>
        <v>0</v>
      </c>
    </row>
    <row r="24" spans="2:27" ht="15.75" thickTop="1" x14ac:dyDescent="0.25">
      <c r="B24" s="64" t="str">
        <f>'Cena na poramnuvanje'!B24:B27</f>
        <v>06.06.2021</v>
      </c>
      <c r="C24" s="6" t="s">
        <v>26</v>
      </c>
      <c r="D24" s="28">
        <f>'Cena na poramnuvanje'!D24*'Sreden kurs'!$D$7</f>
        <v>5652.9719999999998</v>
      </c>
      <c r="E24" s="28">
        <f>'Cena na poramnuvanje'!E24*'Sreden kurs'!$D$7</f>
        <v>0</v>
      </c>
      <c r="F24" s="28">
        <f>'Cena na poramnuvanje'!F24*'Sreden kurs'!$D$7</f>
        <v>0</v>
      </c>
      <c r="G24" s="28">
        <f>'Cena na poramnuvanje'!G24*'Sreden kurs'!$D$7</f>
        <v>0</v>
      </c>
      <c r="H24" s="28">
        <f>'Cena na poramnuvanje'!H24*'Sreden kurs'!$D$7</f>
        <v>0</v>
      </c>
      <c r="I24" s="28">
        <f>'Cena na poramnuvanje'!I24*'Sreden kurs'!$D$7</f>
        <v>0</v>
      </c>
      <c r="J24" s="28">
        <f>'Cena na poramnuvanje'!J24*'Sreden kurs'!$D$7</f>
        <v>0</v>
      </c>
      <c r="K24" s="28">
        <f>'Cena na poramnuvanje'!K24*'Sreden kurs'!$D$7</f>
        <v>0</v>
      </c>
      <c r="L24" s="28">
        <f>'Cena na poramnuvanje'!L24*'Sreden kurs'!$D$7</f>
        <v>4547.6862967741936</v>
      </c>
      <c r="M24" s="28">
        <f>'Cena na poramnuvanje'!M24*'Sreden kurs'!$D$7</f>
        <v>5088.6000000000004</v>
      </c>
      <c r="N24" s="28">
        <f>'Cena na poramnuvanje'!N24*'Sreden kurs'!$D$7</f>
        <v>4664.7340159114492</v>
      </c>
      <c r="O24" s="28">
        <f>'Cena na poramnuvanje'!O24*'Sreden kurs'!$D$7</f>
        <v>4363.5629604596143</v>
      </c>
      <c r="P24" s="28">
        <f>'Cena na poramnuvanje'!P24*'Sreden kurs'!$D$7</f>
        <v>4043.1992195121948</v>
      </c>
      <c r="Q24" s="28">
        <f>'Cena na poramnuvanje'!Q24*'Sreden kurs'!$D$7</f>
        <v>3908.433372296015</v>
      </c>
      <c r="R24" s="28">
        <f>'Cena na poramnuvanje'!R24*'Sreden kurs'!$D$7</f>
        <v>3446.9867999999997</v>
      </c>
      <c r="S24" s="28">
        <f>'Cena na poramnuvanje'!S24*'Sreden kurs'!$D$7</f>
        <v>3412.7150463676567</v>
      </c>
      <c r="T24" s="28">
        <f>'Cena na poramnuvanje'!T24*'Sreden kurs'!$D$7</f>
        <v>3675.1439786096262</v>
      </c>
      <c r="U24" s="28">
        <f>'Cena na poramnuvanje'!U24*'Sreden kurs'!$D$7</f>
        <v>4767.8639999999996</v>
      </c>
      <c r="V24" s="28">
        <f>'Cena na poramnuvanje'!V24*'Sreden kurs'!$D$7</f>
        <v>5878.7208000000001</v>
      </c>
      <c r="W24" s="28">
        <f>'Cena na poramnuvanje'!W24*'Sreden kurs'!$D$7</f>
        <v>6187.7375999999995</v>
      </c>
      <c r="X24" s="28">
        <f>'Cena na poramnuvanje'!X24*'Sreden kurs'!$D$7</f>
        <v>0</v>
      </c>
      <c r="Y24" s="28">
        <f>'Cena na poramnuvanje'!Y24*'Sreden kurs'!$D$7</f>
        <v>0</v>
      </c>
      <c r="Z24" s="28">
        <f>'Cena na poramnuvanje'!Z24*'Sreden kurs'!$D$7</f>
        <v>0</v>
      </c>
      <c r="AA24" s="29">
        <f>'Cena na poramnuvanje'!AA24*'Sreden kurs'!$D$7</f>
        <v>0</v>
      </c>
    </row>
    <row r="25" spans="2:27" x14ac:dyDescent="0.25">
      <c r="B25" s="65"/>
      <c r="C25" s="6" t="s">
        <v>27</v>
      </c>
      <c r="D25" s="28">
        <f>'Cena na poramnuvanje'!D25*'Sreden kurs'!$D$7</f>
        <v>0</v>
      </c>
      <c r="E25" s="28">
        <f>'Cena na poramnuvanje'!E25*'Sreden kurs'!$D$7</f>
        <v>1047.3263999999999</v>
      </c>
      <c r="F25" s="28">
        <f>'Cena na poramnuvanje'!F25*'Sreden kurs'!$D$7</f>
        <v>1646.856</v>
      </c>
      <c r="G25" s="28">
        <f>'Cena na poramnuvanje'!G25*'Sreden kurs'!$D$7</f>
        <v>1543.2336</v>
      </c>
      <c r="H25" s="28">
        <f>'Cena na poramnuvanje'!H25*'Sreden kurs'!$D$7</f>
        <v>1511.16</v>
      </c>
      <c r="I25" s="28">
        <f>'Cena na poramnuvanje'!I25*'Sreden kurs'!$D$7</f>
        <v>1452.5640000000001</v>
      </c>
      <c r="J25" s="28">
        <f>'Cena na poramnuvanje'!J25*'Sreden kurs'!$D$7</f>
        <v>1451.9471999999996</v>
      </c>
      <c r="K25" s="28">
        <f>'Cena na poramnuvanje'!K25*'Sreden kurs'!$D$7</f>
        <v>906.35956363636365</v>
      </c>
      <c r="L25" s="28">
        <f>'Cena na poramnuvanje'!L25*'Sreden kurs'!$D$7</f>
        <v>0</v>
      </c>
      <c r="M25" s="28">
        <f>'Cena na poramnuvanje'!M25*'Sreden kurs'!$D$7</f>
        <v>0</v>
      </c>
      <c r="N25" s="28">
        <f>'Cena na poramnuvanje'!N25*'Sreden kurs'!$D$7</f>
        <v>0</v>
      </c>
      <c r="O25" s="28">
        <f>'Cena na poramnuvanje'!O25*'Sreden kurs'!$D$7</f>
        <v>0</v>
      </c>
      <c r="P25" s="28">
        <f>'Cena na poramnuvanje'!P25*'Sreden kurs'!$D$7</f>
        <v>0</v>
      </c>
      <c r="Q25" s="28">
        <f>'Cena na poramnuvanje'!Q25*'Sreden kurs'!$D$7</f>
        <v>0</v>
      </c>
      <c r="R25" s="28">
        <f>'Cena na poramnuvanje'!R25*'Sreden kurs'!$D$7</f>
        <v>0</v>
      </c>
      <c r="S25" s="28">
        <f>'Cena na poramnuvanje'!S25*'Sreden kurs'!$D$7</f>
        <v>0</v>
      </c>
      <c r="T25" s="28">
        <f>'Cena na poramnuvanje'!T25*'Sreden kurs'!$D$7</f>
        <v>0</v>
      </c>
      <c r="U25" s="28">
        <f>'Cena na poramnuvanje'!U25*'Sreden kurs'!$D$7</f>
        <v>0</v>
      </c>
      <c r="V25" s="28">
        <f>'Cena na poramnuvanje'!V25*'Sreden kurs'!$D$7</f>
        <v>0</v>
      </c>
      <c r="W25" s="28">
        <f>'Cena na poramnuvanje'!W25*'Sreden kurs'!$D$7</f>
        <v>0</v>
      </c>
      <c r="X25" s="28">
        <f>'Cena na poramnuvanje'!X25*'Sreden kurs'!$D$7</f>
        <v>2486.9376000000002</v>
      </c>
      <c r="Y25" s="28">
        <f>'Cena na poramnuvanje'!Y25*'Sreden kurs'!$D$7</f>
        <v>2504.8247999999999</v>
      </c>
      <c r="Z25" s="28">
        <f>'Cena na poramnuvanje'!Z25*'Sreden kurs'!$D$7</f>
        <v>1457.6916752043596</v>
      </c>
      <c r="AA25" s="29">
        <f>'Cena na poramnuvanje'!AA25*'Sreden kurs'!$D$7</f>
        <v>1707.5332566649242</v>
      </c>
    </row>
    <row r="26" spans="2:27" x14ac:dyDescent="0.25">
      <c r="B26" s="65"/>
      <c r="C26" s="6" t="s">
        <v>28</v>
      </c>
      <c r="D26" s="28">
        <f>'Cena na poramnuvanje'!D26*'Sreden kurs'!$D$7</f>
        <v>0</v>
      </c>
      <c r="E26" s="28">
        <f>'Cena na poramnuvanje'!E26*'Sreden kurs'!$D$7</f>
        <v>0</v>
      </c>
      <c r="F26" s="28">
        <f>'Cena na poramnuvanje'!F26*'Sreden kurs'!$D$7</f>
        <v>0</v>
      </c>
      <c r="G26" s="28">
        <f>'Cena na poramnuvanje'!G26*'Sreden kurs'!$D$7</f>
        <v>0</v>
      </c>
      <c r="H26" s="28">
        <f>'Cena na poramnuvanje'!H26*'Sreden kurs'!$D$7</f>
        <v>0</v>
      </c>
      <c r="I26" s="28">
        <f>'Cena na poramnuvanje'!I26*'Sreden kurs'!$D$7</f>
        <v>0</v>
      </c>
      <c r="J26" s="28">
        <f>'Cena na poramnuvanje'!J26*'Sreden kurs'!$D$7</f>
        <v>0</v>
      </c>
      <c r="K26" s="28">
        <f>'Cena na poramnuvanje'!K26*'Sreden kurs'!$D$7</f>
        <v>0</v>
      </c>
      <c r="L26" s="28">
        <f>'Cena na poramnuvanje'!L26*'Sreden kurs'!$D$7</f>
        <v>0</v>
      </c>
      <c r="M26" s="28">
        <f>'Cena na poramnuvanje'!M26*'Sreden kurs'!$D$7</f>
        <v>0</v>
      </c>
      <c r="N26" s="28">
        <f>'Cena na poramnuvanje'!N26*'Sreden kurs'!$D$7</f>
        <v>0</v>
      </c>
      <c r="O26" s="28">
        <f>'Cena na poramnuvanje'!O26*'Sreden kurs'!$D$7</f>
        <v>0</v>
      </c>
      <c r="P26" s="28">
        <f>'Cena na poramnuvanje'!P26*'Sreden kurs'!$D$7</f>
        <v>0</v>
      </c>
      <c r="Q26" s="28">
        <f>'Cena na poramnuvanje'!Q26*'Sreden kurs'!$D$7</f>
        <v>0</v>
      </c>
      <c r="R26" s="28">
        <f>'Cena na poramnuvanje'!R26*'Sreden kurs'!$D$7</f>
        <v>0</v>
      </c>
      <c r="S26" s="28">
        <f>'Cena na poramnuvanje'!S26*'Sreden kurs'!$D$7</f>
        <v>0</v>
      </c>
      <c r="T26" s="28">
        <f>'Cena na poramnuvanje'!T26*'Sreden kurs'!$D$7</f>
        <v>0</v>
      </c>
      <c r="U26" s="28">
        <f>'Cena na poramnuvanje'!U26*'Sreden kurs'!$D$7</f>
        <v>0</v>
      </c>
      <c r="V26" s="28">
        <f>'Cena na poramnuvanje'!V26*'Sreden kurs'!$D$7</f>
        <v>0</v>
      </c>
      <c r="W26" s="28">
        <f>'Cena na poramnuvanje'!W26*'Sreden kurs'!$D$7</f>
        <v>0</v>
      </c>
      <c r="X26" s="28">
        <f>'Cena na poramnuvanje'!X26*'Sreden kurs'!$D$7</f>
        <v>0</v>
      </c>
      <c r="Y26" s="28">
        <f>'Cena na poramnuvanje'!Y26*'Sreden kurs'!$D$7</f>
        <v>0</v>
      </c>
      <c r="Z26" s="28">
        <f>'Cena na poramnuvanje'!Z26*'Sreden kurs'!$D$7</f>
        <v>0</v>
      </c>
      <c r="AA26" s="29">
        <f>'Cena na poramnuvanje'!AA26*'Sreden kurs'!$D$7</f>
        <v>0</v>
      </c>
    </row>
    <row r="27" spans="2:27" ht="15.75" thickBot="1" x14ac:dyDescent="0.3">
      <c r="B27" s="66"/>
      <c r="C27" s="9" t="s">
        <v>29</v>
      </c>
      <c r="D27" s="30">
        <f>'Cena na poramnuvanje'!D27*'Sreden kurs'!$D$7</f>
        <v>0</v>
      </c>
      <c r="E27" s="30">
        <f>'Cena na poramnuvanje'!E27*'Sreden kurs'!$D$7</f>
        <v>0</v>
      </c>
      <c r="F27" s="30">
        <f>'Cena na poramnuvanje'!F27*'Sreden kurs'!$D$7</f>
        <v>0</v>
      </c>
      <c r="G27" s="30">
        <f>'Cena na poramnuvanje'!G27*'Sreden kurs'!$D$7</f>
        <v>0</v>
      </c>
      <c r="H27" s="30">
        <f>'Cena na poramnuvanje'!H27*'Sreden kurs'!$D$7</f>
        <v>0</v>
      </c>
      <c r="I27" s="30">
        <f>'Cena na poramnuvanje'!I27*'Sreden kurs'!$D$7</f>
        <v>0</v>
      </c>
      <c r="J27" s="30">
        <f>'Cena na poramnuvanje'!J27*'Sreden kurs'!$D$7</f>
        <v>0</v>
      </c>
      <c r="K27" s="30">
        <f>'Cena na poramnuvanje'!K27*'Sreden kurs'!$D$7</f>
        <v>0</v>
      </c>
      <c r="L27" s="30">
        <f>'Cena na poramnuvanje'!L27*'Sreden kurs'!$D$7</f>
        <v>0</v>
      </c>
      <c r="M27" s="30">
        <f>'Cena na poramnuvanje'!M27*'Sreden kurs'!$D$7</f>
        <v>0</v>
      </c>
      <c r="N27" s="30">
        <f>'Cena na poramnuvanje'!N27*'Sreden kurs'!$D$7</f>
        <v>0</v>
      </c>
      <c r="O27" s="30">
        <f>'Cena na poramnuvanje'!O27*'Sreden kurs'!$D$7</f>
        <v>0</v>
      </c>
      <c r="P27" s="30">
        <f>'Cena na poramnuvanje'!P27*'Sreden kurs'!$D$7</f>
        <v>0</v>
      </c>
      <c r="Q27" s="30">
        <f>'Cena na poramnuvanje'!Q27*'Sreden kurs'!$D$7</f>
        <v>0</v>
      </c>
      <c r="R27" s="30">
        <f>'Cena na poramnuvanje'!R27*'Sreden kurs'!$D$7</f>
        <v>0</v>
      </c>
      <c r="S27" s="30">
        <f>'Cena na poramnuvanje'!S27*'Sreden kurs'!$D$7</f>
        <v>0</v>
      </c>
      <c r="T27" s="30">
        <f>'Cena na poramnuvanje'!T27*'Sreden kurs'!$D$7</f>
        <v>0</v>
      </c>
      <c r="U27" s="30">
        <f>'Cena na poramnuvanje'!U27*'Sreden kurs'!$D$7</f>
        <v>0</v>
      </c>
      <c r="V27" s="30">
        <f>'Cena na poramnuvanje'!V27*'Sreden kurs'!$D$7</f>
        <v>0</v>
      </c>
      <c r="W27" s="30">
        <f>'Cena na poramnuvanje'!W27*'Sreden kurs'!$D$7</f>
        <v>0</v>
      </c>
      <c r="X27" s="30">
        <f>'Cena na poramnuvanje'!X27*'Sreden kurs'!$D$7</f>
        <v>0</v>
      </c>
      <c r="Y27" s="30">
        <f>'Cena na poramnuvanje'!Y27*'Sreden kurs'!$D$7</f>
        <v>0</v>
      </c>
      <c r="Z27" s="30">
        <f>'Cena na poramnuvanje'!Z27*'Sreden kurs'!$D$7</f>
        <v>0</v>
      </c>
      <c r="AA27" s="31">
        <f>'Cena na poramnuvanje'!AA27*'Sreden kurs'!$D$7</f>
        <v>0</v>
      </c>
    </row>
    <row r="28" spans="2:27" ht="15.75" thickTop="1" x14ac:dyDescent="0.25">
      <c r="B28" s="64" t="str">
        <f>'Cena na poramnuvanje'!B28:B31</f>
        <v>07.06.2021</v>
      </c>
      <c r="C28" s="6" t="s">
        <v>26</v>
      </c>
      <c r="D28" s="28">
        <f>'Cena na poramnuvanje'!D28*'Sreden kurs'!$D$8</f>
        <v>6187.7375999999995</v>
      </c>
      <c r="E28" s="28">
        <f>'Cena na poramnuvanje'!E28*'Sreden kurs'!$D$8</f>
        <v>0</v>
      </c>
      <c r="F28" s="28">
        <f>'Cena na poramnuvanje'!F28*'Sreden kurs'!$D$8</f>
        <v>0</v>
      </c>
      <c r="G28" s="28">
        <f>'Cena na poramnuvanje'!G28*'Sreden kurs'!$D$8</f>
        <v>0</v>
      </c>
      <c r="H28" s="28">
        <f>'Cena na poramnuvanje'!H28*'Sreden kurs'!$D$8</f>
        <v>0</v>
      </c>
      <c r="I28" s="28">
        <f>'Cena na poramnuvanje'!I28*'Sreden kurs'!$D$8</f>
        <v>0</v>
      </c>
      <c r="J28" s="28">
        <f>'Cena na poramnuvanje'!J28*'Sreden kurs'!$D$8</f>
        <v>0</v>
      </c>
      <c r="K28" s="28">
        <f>'Cena na poramnuvanje'!K28*'Sreden kurs'!$D$8</f>
        <v>5914.1012123928813</v>
      </c>
      <c r="L28" s="28">
        <f>'Cena na poramnuvanje'!L28*'Sreden kurs'!$D$8</f>
        <v>5559.3825771053152</v>
      </c>
      <c r="M28" s="28">
        <f>'Cena na poramnuvanje'!M28*'Sreden kurs'!$D$8</f>
        <v>5426.5046140420109</v>
      </c>
      <c r="N28" s="28">
        <f>'Cena na poramnuvanje'!N28*'Sreden kurs'!$D$8</f>
        <v>5484.4004778893868</v>
      </c>
      <c r="O28" s="28">
        <f>'Cena na poramnuvanje'!O28*'Sreden kurs'!$D$8</f>
        <v>5486.0987445128576</v>
      </c>
      <c r="P28" s="28">
        <f>'Cena na poramnuvanje'!P28*'Sreden kurs'!$D$8</f>
        <v>6187.7375999999986</v>
      </c>
      <c r="Q28" s="28">
        <f>'Cena na poramnuvanje'!Q28*'Sreden kurs'!$D$8</f>
        <v>6187.7375999999995</v>
      </c>
      <c r="R28" s="28">
        <f>'Cena na poramnuvanje'!R28*'Sreden kurs'!$D$8</f>
        <v>5360.6269473114644</v>
      </c>
      <c r="S28" s="28">
        <f>'Cena na poramnuvanje'!S28*'Sreden kurs'!$D$8</f>
        <v>5358.38832</v>
      </c>
      <c r="T28" s="28">
        <f>'Cena na poramnuvanje'!T28*'Sreden kurs'!$D$8</f>
        <v>6187.7375999999995</v>
      </c>
      <c r="U28" s="28">
        <f>'Cena na poramnuvanje'!U28*'Sreden kurs'!$D$8</f>
        <v>6187.7375999999995</v>
      </c>
      <c r="V28" s="28">
        <f>'Cena na poramnuvanje'!V28*'Sreden kurs'!$D$8</f>
        <v>0</v>
      </c>
      <c r="W28" s="28">
        <f>'Cena na poramnuvanje'!W28*'Sreden kurs'!$D$8</f>
        <v>0</v>
      </c>
      <c r="X28" s="28">
        <f>'Cena na poramnuvanje'!X28*'Sreden kurs'!$D$8</f>
        <v>6187.7375999999995</v>
      </c>
      <c r="Y28" s="28">
        <f>'Cena na poramnuvanje'!Y28*'Sreden kurs'!$D$8</f>
        <v>5555.0881305039793</v>
      </c>
      <c r="Z28" s="28">
        <f>'Cena na poramnuvanje'!Z28*'Sreden kurs'!$D$8</f>
        <v>5943.0190159292033</v>
      </c>
      <c r="AA28" s="29">
        <f>'Cena na poramnuvanje'!AA28*'Sreden kurs'!$D$8</f>
        <v>6187.7375999999995</v>
      </c>
    </row>
    <row r="29" spans="2:27" x14ac:dyDescent="0.25">
      <c r="B29" s="65"/>
      <c r="C29" s="6" t="s">
        <v>27</v>
      </c>
      <c r="D29" s="28">
        <f>'Cena na poramnuvanje'!D29*'Sreden kurs'!$D$8</f>
        <v>0</v>
      </c>
      <c r="E29" s="28">
        <f>'Cena na poramnuvanje'!E29*'Sreden kurs'!$D$8</f>
        <v>0</v>
      </c>
      <c r="F29" s="28">
        <f>'Cena na poramnuvanje'!F29*'Sreden kurs'!$D$8</f>
        <v>0</v>
      </c>
      <c r="G29" s="28">
        <f>'Cena na poramnuvanje'!G29*'Sreden kurs'!$D$8</f>
        <v>0</v>
      </c>
      <c r="H29" s="28">
        <f>'Cena na poramnuvanje'!H29*'Sreden kurs'!$D$8</f>
        <v>0</v>
      </c>
      <c r="I29" s="28">
        <f>'Cena na poramnuvanje'!I29*'Sreden kurs'!$D$8</f>
        <v>0</v>
      </c>
      <c r="J29" s="28">
        <f>'Cena na poramnuvanje'!J29*'Sreden kurs'!$D$8</f>
        <v>0</v>
      </c>
      <c r="K29" s="28">
        <f>'Cena na poramnuvanje'!K29*'Sreden kurs'!$D$8</f>
        <v>0</v>
      </c>
      <c r="L29" s="28">
        <f>'Cena na poramnuvanje'!L29*'Sreden kurs'!$D$8</f>
        <v>0</v>
      </c>
      <c r="M29" s="28">
        <f>'Cena na poramnuvanje'!M29*'Sreden kurs'!$D$8</f>
        <v>0</v>
      </c>
      <c r="N29" s="28">
        <f>'Cena na poramnuvanje'!N29*'Sreden kurs'!$D$8</f>
        <v>0</v>
      </c>
      <c r="O29" s="28">
        <f>'Cena na poramnuvanje'!O29*'Sreden kurs'!$D$8</f>
        <v>0</v>
      </c>
      <c r="P29" s="28">
        <f>'Cena na poramnuvanje'!P29*'Sreden kurs'!$D$8</f>
        <v>0</v>
      </c>
      <c r="Q29" s="28">
        <f>'Cena na poramnuvanje'!Q29*'Sreden kurs'!$D$8</f>
        <v>0</v>
      </c>
      <c r="R29" s="28">
        <f>'Cena na poramnuvanje'!R29*'Sreden kurs'!$D$8</f>
        <v>0</v>
      </c>
      <c r="S29" s="28">
        <f>'Cena na poramnuvanje'!S29*'Sreden kurs'!$D$8</f>
        <v>0</v>
      </c>
      <c r="T29" s="28">
        <f>'Cena na poramnuvanje'!T29*'Sreden kurs'!$D$8</f>
        <v>0</v>
      </c>
      <c r="U29" s="28">
        <f>'Cena na poramnuvanje'!U29*'Sreden kurs'!$D$8</f>
        <v>0</v>
      </c>
      <c r="V29" s="28">
        <f>'Cena na poramnuvanje'!V29*'Sreden kurs'!$D$8</f>
        <v>1659.192</v>
      </c>
      <c r="W29" s="28">
        <f>'Cena na poramnuvanje'!W29*'Sreden kurs'!$D$8</f>
        <v>1757.2631999999996</v>
      </c>
      <c r="X29" s="28">
        <f>'Cena na poramnuvanje'!X29*'Sreden kurs'!$D$8</f>
        <v>0</v>
      </c>
      <c r="Y29" s="28">
        <f>'Cena na poramnuvanje'!Y29*'Sreden kurs'!$D$8</f>
        <v>0</v>
      </c>
      <c r="Z29" s="28">
        <f>'Cena na poramnuvanje'!Z29*'Sreden kurs'!$D$8</f>
        <v>0</v>
      </c>
      <c r="AA29" s="29">
        <f>'Cena na poramnuvanje'!AA29*'Sreden kurs'!$D$8</f>
        <v>0</v>
      </c>
    </row>
    <row r="30" spans="2:27" x14ac:dyDescent="0.25">
      <c r="B30" s="65"/>
      <c r="C30" s="6" t="s">
        <v>28</v>
      </c>
      <c r="D30" s="28">
        <f>'Cena na poramnuvanje'!D30*'Sreden kurs'!$D$8</f>
        <v>0</v>
      </c>
      <c r="E30" s="28">
        <f>'Cena na poramnuvanje'!E30*'Sreden kurs'!$D$8</f>
        <v>2004.6</v>
      </c>
      <c r="F30" s="28">
        <f>'Cena na poramnuvanje'!F30*'Sreden kurs'!$D$8</f>
        <v>1884.9407999999999</v>
      </c>
      <c r="G30" s="28">
        <f>'Cena na poramnuvanje'!G30*'Sreden kurs'!$D$8</f>
        <v>1873.8383999999999</v>
      </c>
      <c r="H30" s="28">
        <f>'Cena na poramnuvanje'!H30*'Sreden kurs'!$D$8</f>
        <v>1898.5104000000001</v>
      </c>
      <c r="I30" s="28">
        <f>'Cena na poramnuvanje'!I30*'Sreden kurs'!$D$8</f>
        <v>2031.1224</v>
      </c>
      <c r="J30" s="28">
        <f>'Cena na poramnuvanje'!J30*'Sreden kurs'!$D$8</f>
        <v>2504.8247999999999</v>
      </c>
      <c r="K30" s="28">
        <f>'Cena na poramnuvanje'!K30*'Sreden kurs'!$D$8</f>
        <v>0</v>
      </c>
      <c r="L30" s="28">
        <f>'Cena na poramnuvanje'!L30*'Sreden kurs'!$D$8</f>
        <v>0</v>
      </c>
      <c r="M30" s="28">
        <f>'Cena na poramnuvanje'!M30*'Sreden kurs'!$D$8</f>
        <v>0</v>
      </c>
      <c r="N30" s="28">
        <f>'Cena na poramnuvanje'!N30*'Sreden kurs'!$D$8</f>
        <v>0</v>
      </c>
      <c r="O30" s="28">
        <f>'Cena na poramnuvanje'!O30*'Sreden kurs'!$D$8</f>
        <v>0</v>
      </c>
      <c r="P30" s="28">
        <f>'Cena na poramnuvanje'!P30*'Sreden kurs'!$D$8</f>
        <v>0</v>
      </c>
      <c r="Q30" s="28">
        <f>'Cena na poramnuvanje'!Q30*'Sreden kurs'!$D$8</f>
        <v>0</v>
      </c>
      <c r="R30" s="28">
        <f>'Cena na poramnuvanje'!R30*'Sreden kurs'!$D$8</f>
        <v>0</v>
      </c>
      <c r="S30" s="28">
        <f>'Cena na poramnuvanje'!S30*'Sreden kurs'!$D$8</f>
        <v>0</v>
      </c>
      <c r="T30" s="28">
        <f>'Cena na poramnuvanje'!T30*'Sreden kurs'!$D$8</f>
        <v>0</v>
      </c>
      <c r="U30" s="28">
        <f>'Cena na poramnuvanje'!U30*'Sreden kurs'!$D$8</f>
        <v>0</v>
      </c>
      <c r="V30" s="28">
        <f>'Cena na poramnuvanje'!V30*'Sreden kurs'!$D$8</f>
        <v>0</v>
      </c>
      <c r="W30" s="28">
        <f>'Cena na poramnuvanje'!W30*'Sreden kurs'!$D$8</f>
        <v>0</v>
      </c>
      <c r="X30" s="28">
        <f>'Cena na poramnuvanje'!X30*'Sreden kurs'!$D$8</f>
        <v>0</v>
      </c>
      <c r="Y30" s="28">
        <f>'Cena na poramnuvanje'!Y30*'Sreden kurs'!$D$8</f>
        <v>0</v>
      </c>
      <c r="Z30" s="28">
        <f>'Cena na poramnuvanje'!Z30*'Sreden kurs'!$D$8</f>
        <v>0</v>
      </c>
      <c r="AA30" s="29">
        <f>'Cena na poramnuvanje'!AA30*'Sreden kurs'!$D$8</f>
        <v>0</v>
      </c>
    </row>
    <row r="31" spans="2:27" ht="15.75" thickBot="1" x14ac:dyDescent="0.3">
      <c r="B31" s="66"/>
      <c r="C31" s="9" t="s">
        <v>29</v>
      </c>
      <c r="D31" s="30">
        <f>'Cena na poramnuvanje'!D31*'Sreden kurs'!$D$8</f>
        <v>0</v>
      </c>
      <c r="E31" s="30">
        <f>'Cena na poramnuvanje'!E31*'Sreden kurs'!$D$8</f>
        <v>6013.8</v>
      </c>
      <c r="F31" s="30">
        <f>'Cena na poramnuvanje'!F31*'Sreden kurs'!$D$8</f>
        <v>5654.8224</v>
      </c>
      <c r="G31" s="30">
        <f>'Cena na poramnuvanje'!G31*'Sreden kurs'!$D$8</f>
        <v>5621.5151999999998</v>
      </c>
      <c r="H31" s="30">
        <f>'Cena na poramnuvanje'!H31*'Sreden kurs'!$D$8</f>
        <v>5694.9143999999997</v>
      </c>
      <c r="I31" s="30">
        <f>'Cena na poramnuvanje'!I31*'Sreden kurs'!$D$8</f>
        <v>6092.7503999999999</v>
      </c>
      <c r="J31" s="30">
        <f>'Cena na poramnuvanje'!J31*'Sreden kurs'!$D$8</f>
        <v>7514.4744000000001</v>
      </c>
      <c r="K31" s="30">
        <f>'Cena na poramnuvanje'!K31*'Sreden kurs'!$D$8</f>
        <v>0</v>
      </c>
      <c r="L31" s="30">
        <f>'Cena na poramnuvanje'!L31*'Sreden kurs'!$D$8</f>
        <v>0</v>
      </c>
      <c r="M31" s="30">
        <f>'Cena na poramnuvanje'!M31*'Sreden kurs'!$D$8</f>
        <v>0</v>
      </c>
      <c r="N31" s="30">
        <f>'Cena na poramnuvanje'!N31*'Sreden kurs'!$D$8</f>
        <v>0</v>
      </c>
      <c r="O31" s="30">
        <f>'Cena na poramnuvanje'!O31*'Sreden kurs'!$D$8</f>
        <v>0</v>
      </c>
      <c r="P31" s="30">
        <f>'Cena na poramnuvanje'!P31*'Sreden kurs'!$D$8</f>
        <v>0</v>
      </c>
      <c r="Q31" s="30">
        <f>'Cena na poramnuvanje'!Q31*'Sreden kurs'!$D$8</f>
        <v>0</v>
      </c>
      <c r="R31" s="30">
        <f>'Cena na poramnuvanje'!R31*'Sreden kurs'!$D$8</f>
        <v>0</v>
      </c>
      <c r="S31" s="30">
        <f>'Cena na poramnuvanje'!S31*'Sreden kurs'!$D$8</f>
        <v>0</v>
      </c>
      <c r="T31" s="30">
        <f>'Cena na poramnuvanje'!T31*'Sreden kurs'!$D$8</f>
        <v>0</v>
      </c>
      <c r="U31" s="30">
        <f>'Cena na poramnuvanje'!U31*'Sreden kurs'!$D$8</f>
        <v>0</v>
      </c>
      <c r="V31" s="30">
        <f>'Cena na poramnuvanje'!V31*'Sreden kurs'!$D$8</f>
        <v>0</v>
      </c>
      <c r="W31" s="30">
        <f>'Cena na poramnuvanje'!W31*'Sreden kurs'!$D$8</f>
        <v>0</v>
      </c>
      <c r="X31" s="30">
        <f>'Cena na poramnuvanje'!X31*'Sreden kurs'!$D$8</f>
        <v>0</v>
      </c>
      <c r="Y31" s="30">
        <f>'Cena na poramnuvanje'!Y31*'Sreden kurs'!$D$8</f>
        <v>0</v>
      </c>
      <c r="Z31" s="30">
        <f>'Cena na poramnuvanje'!Z31*'Sreden kurs'!$D$8</f>
        <v>0</v>
      </c>
      <c r="AA31" s="31">
        <f>'Cena na poramnuvanje'!AA31*'Sreden kurs'!$D$8</f>
        <v>0</v>
      </c>
    </row>
    <row r="32" spans="2:27" ht="15.75" thickTop="1" x14ac:dyDescent="0.25">
      <c r="B32" s="64" t="str">
        <f>'Cena na poramnuvanje'!B32:B35</f>
        <v>08.06.2021</v>
      </c>
      <c r="C32" s="6" t="s">
        <v>26</v>
      </c>
      <c r="D32" s="28">
        <f>'Cena na poramnuvanje'!D32*'Sreden kurs'!$D$9</f>
        <v>0</v>
      </c>
      <c r="E32" s="28">
        <f>'Cena na poramnuvanje'!E32*'Sreden kurs'!$D$9</f>
        <v>0</v>
      </c>
      <c r="F32" s="28">
        <f>'Cena na poramnuvanje'!F32*'Sreden kurs'!$D$9</f>
        <v>0</v>
      </c>
      <c r="G32" s="28">
        <f>'Cena na poramnuvanje'!G32*'Sreden kurs'!$D$9</f>
        <v>0</v>
      </c>
      <c r="H32" s="28">
        <f>'Cena na poramnuvanje'!H32*'Sreden kurs'!$D$9</f>
        <v>0</v>
      </c>
      <c r="I32" s="28">
        <f>'Cena na poramnuvanje'!I32*'Sreden kurs'!$D$9</f>
        <v>0</v>
      </c>
      <c r="J32" s="28">
        <f>'Cena na poramnuvanje'!J32*'Sreden kurs'!$D$9</f>
        <v>6187.8078240000004</v>
      </c>
      <c r="K32" s="28">
        <f>'Cena na poramnuvanje'!K32*'Sreden kurs'!$D$9</f>
        <v>6187.8078239999995</v>
      </c>
      <c r="L32" s="28">
        <f>'Cena na poramnuvanje'!L32*'Sreden kurs'!$D$9</f>
        <v>5858.1097966190473</v>
      </c>
      <c r="M32" s="28">
        <f>'Cena na poramnuvanje'!M32*'Sreden kurs'!$D$9</f>
        <v>0</v>
      </c>
      <c r="N32" s="28">
        <f>'Cena na poramnuvanje'!N32*'Sreden kurs'!$D$9</f>
        <v>0</v>
      </c>
      <c r="O32" s="28">
        <f>'Cena na poramnuvanje'!O32*'Sreden kurs'!$D$9</f>
        <v>6030.2530144551192</v>
      </c>
      <c r="P32" s="28">
        <f>'Cena na poramnuvanje'!P32*'Sreden kurs'!$D$9</f>
        <v>5668.2086814108825</v>
      </c>
      <c r="Q32" s="28">
        <f>'Cena na poramnuvanje'!Q32*'Sreden kurs'!$D$9</f>
        <v>5376.4415847421878</v>
      </c>
      <c r="R32" s="28">
        <f>'Cena na poramnuvanje'!R32*'Sreden kurs'!$D$9</f>
        <v>5560.6201459430849</v>
      </c>
      <c r="S32" s="28">
        <f>'Cena na poramnuvanje'!S32*'Sreden kurs'!$D$9</f>
        <v>5358.0310737222226</v>
      </c>
      <c r="T32" s="28">
        <f>'Cena na poramnuvanje'!T32*'Sreden kurs'!$D$9</f>
        <v>0</v>
      </c>
      <c r="U32" s="28">
        <f>'Cena na poramnuvanje'!U32*'Sreden kurs'!$D$9</f>
        <v>0</v>
      </c>
      <c r="V32" s="28">
        <f>'Cena na poramnuvanje'!V32*'Sreden kurs'!$D$9</f>
        <v>0</v>
      </c>
      <c r="W32" s="28">
        <f>'Cena na poramnuvanje'!W32*'Sreden kurs'!$D$9</f>
        <v>0</v>
      </c>
      <c r="X32" s="28">
        <f>'Cena na poramnuvanje'!X32*'Sreden kurs'!$D$9</f>
        <v>6187.8078239999986</v>
      </c>
      <c r="Y32" s="28">
        <f>'Cena na poramnuvanje'!Y32*'Sreden kurs'!$D$9</f>
        <v>0</v>
      </c>
      <c r="Z32" s="28">
        <f>'Cena na poramnuvanje'!Z32*'Sreden kurs'!$D$9</f>
        <v>6187.8078239999995</v>
      </c>
      <c r="AA32" s="29">
        <f>'Cena na poramnuvanje'!AA32*'Sreden kurs'!$D$9</f>
        <v>6187.8078239999995</v>
      </c>
    </row>
    <row r="33" spans="2:27" x14ac:dyDescent="0.25">
      <c r="B33" s="65"/>
      <c r="C33" s="6" t="s">
        <v>27</v>
      </c>
      <c r="D33" s="28">
        <f>'Cena na poramnuvanje'!D33*'Sreden kurs'!$D$9</f>
        <v>2222.972428</v>
      </c>
      <c r="E33" s="28">
        <f>'Cena na poramnuvanje'!E33*'Sreden kurs'!$D$9</f>
        <v>1235.4644210000001</v>
      </c>
      <c r="F33" s="28">
        <f>'Cena na poramnuvanje'!F33*'Sreden kurs'!$D$9</f>
        <v>2000.9219079999998</v>
      </c>
      <c r="G33" s="28">
        <f>'Cena na poramnuvanje'!G33*'Sreden kurs'!$D$9</f>
        <v>1958.3622250000003</v>
      </c>
      <c r="H33" s="28">
        <f>'Cena na poramnuvanje'!H33*'Sreden kurs'!$D$9</f>
        <v>1973.7824000000001</v>
      </c>
      <c r="I33" s="28">
        <f>'Cena na poramnuvanje'!I33*'Sreden kurs'!$D$9</f>
        <v>2095.2933790000002</v>
      </c>
      <c r="J33" s="28">
        <f>'Cena na poramnuvanje'!J33*'Sreden kurs'!$D$9</f>
        <v>0</v>
      </c>
      <c r="K33" s="28">
        <f>'Cena na poramnuvanje'!K33*'Sreden kurs'!$D$9</f>
        <v>0</v>
      </c>
      <c r="L33" s="28">
        <f>'Cena na poramnuvanje'!L33*'Sreden kurs'!$D$9</f>
        <v>0</v>
      </c>
      <c r="M33" s="28">
        <f>'Cena na poramnuvanje'!M33*'Sreden kurs'!$D$9</f>
        <v>1968.6721434690091</v>
      </c>
      <c r="N33" s="28">
        <f>'Cena na poramnuvanje'!N33*'Sreden kurs'!$D$9</f>
        <v>1482.8040280000002</v>
      </c>
      <c r="O33" s="28">
        <f>'Cena na poramnuvanje'!O33*'Sreden kurs'!$D$9</f>
        <v>0</v>
      </c>
      <c r="P33" s="28">
        <f>'Cena na poramnuvanje'!P33*'Sreden kurs'!$D$9</f>
        <v>0</v>
      </c>
      <c r="Q33" s="28">
        <f>'Cena na poramnuvanje'!Q33*'Sreden kurs'!$D$9</f>
        <v>0</v>
      </c>
      <c r="R33" s="28">
        <f>'Cena na poramnuvanje'!R33*'Sreden kurs'!$D$9</f>
        <v>0</v>
      </c>
      <c r="S33" s="28">
        <f>'Cena na poramnuvanje'!S33*'Sreden kurs'!$D$9</f>
        <v>0</v>
      </c>
      <c r="T33" s="28">
        <f>'Cena na poramnuvanje'!T33*'Sreden kurs'!$D$9</f>
        <v>2278.4850579999998</v>
      </c>
      <c r="U33" s="28">
        <f>'Cena na poramnuvanje'!U33*'Sreden kurs'!$D$9</f>
        <v>2452.4246319999997</v>
      </c>
      <c r="V33" s="28">
        <f>'Cena na poramnuvanje'!V33*'Sreden kurs'!$D$9</f>
        <v>2630.6818549999998</v>
      </c>
      <c r="W33" s="28">
        <f>'Cena na poramnuvanje'!W33*'Sreden kurs'!$D$9</f>
        <v>2828.0600950000003</v>
      </c>
      <c r="X33" s="28">
        <f>'Cena na poramnuvanje'!X33*'Sreden kurs'!$D$9</f>
        <v>0</v>
      </c>
      <c r="Y33" s="28">
        <f>'Cena na poramnuvanje'!Y33*'Sreden kurs'!$D$9</f>
        <v>2780.5659559999999</v>
      </c>
      <c r="Z33" s="28">
        <f>'Cena na poramnuvanje'!Z33*'Sreden kurs'!$D$9</f>
        <v>0</v>
      </c>
      <c r="AA33" s="29">
        <f>'Cena na poramnuvanje'!AA33*'Sreden kurs'!$D$9</f>
        <v>0</v>
      </c>
    </row>
    <row r="34" spans="2:27" x14ac:dyDescent="0.25">
      <c r="B34" s="65"/>
      <c r="C34" s="6" t="s">
        <v>28</v>
      </c>
      <c r="D34" s="28">
        <f>'Cena na poramnuvanje'!D34*'Sreden kurs'!$D$9</f>
        <v>0</v>
      </c>
      <c r="E34" s="28">
        <f>'Cena na poramnuvanje'!E34*'Sreden kurs'!$D$9</f>
        <v>0</v>
      </c>
      <c r="F34" s="28">
        <f>'Cena na poramnuvanje'!F34*'Sreden kurs'!$D$9</f>
        <v>0</v>
      </c>
      <c r="G34" s="28">
        <f>'Cena na poramnuvanje'!G34*'Sreden kurs'!$D$9</f>
        <v>0</v>
      </c>
      <c r="H34" s="28">
        <f>'Cena na poramnuvanje'!H34*'Sreden kurs'!$D$9</f>
        <v>0</v>
      </c>
      <c r="I34" s="28">
        <f>'Cena na poramnuvanje'!I34*'Sreden kurs'!$D$9</f>
        <v>0</v>
      </c>
      <c r="J34" s="28">
        <f>'Cena na poramnuvanje'!J34*'Sreden kurs'!$D$9</f>
        <v>0</v>
      </c>
      <c r="K34" s="28">
        <f>'Cena na poramnuvanje'!K34*'Sreden kurs'!$D$9</f>
        <v>0</v>
      </c>
      <c r="L34" s="28">
        <f>'Cena na poramnuvanje'!L34*'Sreden kurs'!$D$9</f>
        <v>0</v>
      </c>
      <c r="M34" s="28">
        <f>'Cena na poramnuvanje'!M34*'Sreden kurs'!$D$9</f>
        <v>0</v>
      </c>
      <c r="N34" s="28">
        <f>'Cena na poramnuvanje'!N34*'Sreden kurs'!$D$9</f>
        <v>0</v>
      </c>
      <c r="O34" s="28">
        <f>'Cena na poramnuvanje'!O34*'Sreden kurs'!$D$9</f>
        <v>0</v>
      </c>
      <c r="P34" s="28">
        <f>'Cena na poramnuvanje'!P34*'Sreden kurs'!$D$9</f>
        <v>0</v>
      </c>
      <c r="Q34" s="28">
        <f>'Cena na poramnuvanje'!Q34*'Sreden kurs'!$D$9</f>
        <v>0</v>
      </c>
      <c r="R34" s="28">
        <f>'Cena na poramnuvanje'!R34*'Sreden kurs'!$D$9</f>
        <v>0</v>
      </c>
      <c r="S34" s="28">
        <f>'Cena na poramnuvanje'!S34*'Sreden kurs'!$D$9</f>
        <v>0</v>
      </c>
      <c r="T34" s="28">
        <f>'Cena na poramnuvanje'!T34*'Sreden kurs'!$D$9</f>
        <v>0</v>
      </c>
      <c r="U34" s="28">
        <f>'Cena na poramnuvanje'!U34*'Sreden kurs'!$D$9</f>
        <v>0</v>
      </c>
      <c r="V34" s="28">
        <f>'Cena na poramnuvanje'!V34*'Sreden kurs'!$D$9</f>
        <v>0</v>
      </c>
      <c r="W34" s="28">
        <f>'Cena na poramnuvanje'!W34*'Sreden kurs'!$D$9</f>
        <v>0</v>
      </c>
      <c r="X34" s="28">
        <f>'Cena na poramnuvanje'!X34*'Sreden kurs'!$D$9</f>
        <v>0</v>
      </c>
      <c r="Y34" s="28">
        <f>'Cena na poramnuvanje'!Y34*'Sreden kurs'!$D$9</f>
        <v>0</v>
      </c>
      <c r="Z34" s="28">
        <f>'Cena na poramnuvanje'!Z34*'Sreden kurs'!$D$9</f>
        <v>0</v>
      </c>
      <c r="AA34" s="29">
        <f>'Cena na poramnuvanje'!AA34*'Sreden kurs'!$D$9</f>
        <v>0</v>
      </c>
    </row>
    <row r="35" spans="2:27" ht="15.75" thickBot="1" x14ac:dyDescent="0.3">
      <c r="B35" s="66"/>
      <c r="C35" s="9" t="s">
        <v>29</v>
      </c>
      <c r="D35" s="30">
        <f>'Cena na poramnuvanje'!D35*'Sreden kurs'!$D$9</f>
        <v>0</v>
      </c>
      <c r="E35" s="30">
        <f>'Cena na poramnuvanje'!E35*'Sreden kurs'!$D$9</f>
        <v>0</v>
      </c>
      <c r="F35" s="30">
        <f>'Cena na poramnuvanje'!F35*'Sreden kurs'!$D$9</f>
        <v>0</v>
      </c>
      <c r="G35" s="30">
        <f>'Cena na poramnuvanje'!G35*'Sreden kurs'!$D$9</f>
        <v>0</v>
      </c>
      <c r="H35" s="30">
        <f>'Cena na poramnuvanje'!H35*'Sreden kurs'!$D$9</f>
        <v>0</v>
      </c>
      <c r="I35" s="30">
        <f>'Cena na poramnuvanje'!I35*'Sreden kurs'!$D$9</f>
        <v>0</v>
      </c>
      <c r="J35" s="30">
        <f>'Cena na poramnuvanje'!J35*'Sreden kurs'!$D$9</f>
        <v>0</v>
      </c>
      <c r="K35" s="30">
        <f>'Cena na poramnuvanje'!K35*'Sreden kurs'!$D$9</f>
        <v>0</v>
      </c>
      <c r="L35" s="30">
        <f>'Cena na poramnuvanje'!L35*'Sreden kurs'!$D$9</f>
        <v>0</v>
      </c>
      <c r="M35" s="30">
        <f>'Cena na poramnuvanje'!M35*'Sreden kurs'!$D$9</f>
        <v>0</v>
      </c>
      <c r="N35" s="30">
        <f>'Cena na poramnuvanje'!N35*'Sreden kurs'!$D$9</f>
        <v>0</v>
      </c>
      <c r="O35" s="30">
        <f>'Cena na poramnuvanje'!O35*'Sreden kurs'!$D$9</f>
        <v>0</v>
      </c>
      <c r="P35" s="30">
        <f>'Cena na poramnuvanje'!P35*'Sreden kurs'!$D$9</f>
        <v>0</v>
      </c>
      <c r="Q35" s="30">
        <f>'Cena na poramnuvanje'!Q35*'Sreden kurs'!$D$9</f>
        <v>0</v>
      </c>
      <c r="R35" s="30">
        <f>'Cena na poramnuvanje'!R35*'Sreden kurs'!$D$9</f>
        <v>0</v>
      </c>
      <c r="S35" s="30">
        <f>'Cena na poramnuvanje'!S35*'Sreden kurs'!$D$9</f>
        <v>0</v>
      </c>
      <c r="T35" s="30">
        <f>'Cena na poramnuvanje'!T35*'Sreden kurs'!$D$9</f>
        <v>0</v>
      </c>
      <c r="U35" s="30">
        <f>'Cena na poramnuvanje'!U35*'Sreden kurs'!$D$9</f>
        <v>0</v>
      </c>
      <c r="V35" s="30">
        <f>'Cena na poramnuvanje'!V35*'Sreden kurs'!$D$9</f>
        <v>0</v>
      </c>
      <c r="W35" s="30">
        <f>'Cena na poramnuvanje'!W35*'Sreden kurs'!$D$9</f>
        <v>0</v>
      </c>
      <c r="X35" s="30">
        <f>'Cena na poramnuvanje'!X35*'Sreden kurs'!$D$9</f>
        <v>0</v>
      </c>
      <c r="Y35" s="30">
        <f>'Cena na poramnuvanje'!Y35*'Sreden kurs'!$D$9</f>
        <v>0</v>
      </c>
      <c r="Z35" s="30">
        <f>'Cena na poramnuvanje'!Z35*'Sreden kurs'!$D$9</f>
        <v>0</v>
      </c>
      <c r="AA35" s="31">
        <f>'Cena na poramnuvanje'!AA35*'Sreden kurs'!$D$9</f>
        <v>0</v>
      </c>
    </row>
    <row r="36" spans="2:27" ht="15.75" thickTop="1" x14ac:dyDescent="0.25">
      <c r="B36" s="64" t="str">
        <f>'Cena na poramnuvanje'!B36:B39</f>
        <v>09.06.2021</v>
      </c>
      <c r="C36" s="6" t="s">
        <v>26</v>
      </c>
      <c r="D36" s="28">
        <f>'Cena na poramnuvanje'!D36*'Sreden kurs'!$D$10</f>
        <v>0</v>
      </c>
      <c r="E36" s="28">
        <f>'Cena na poramnuvanje'!E36*'Sreden kurs'!$D$10</f>
        <v>6187.6874399999997</v>
      </c>
      <c r="F36" s="28">
        <f>'Cena na poramnuvanje'!F36*'Sreden kurs'!$D$10</f>
        <v>5960.0900849999989</v>
      </c>
      <c r="G36" s="28">
        <f>'Cena na poramnuvanje'!G36*'Sreden kurs'!$D$10</f>
        <v>5796.6394099999998</v>
      </c>
      <c r="H36" s="28">
        <f>'Cena na poramnuvanje'!H36*'Sreden kurs'!$D$10</f>
        <v>5837.9646750000002</v>
      </c>
      <c r="I36" s="28">
        <f>'Cena na poramnuvanje'!I36*'Sreden kurs'!$D$10</f>
        <v>0</v>
      </c>
      <c r="J36" s="28">
        <f>'Cena na poramnuvanje'!J36*'Sreden kurs'!$D$10</f>
        <v>0</v>
      </c>
      <c r="K36" s="28">
        <f>'Cena na poramnuvanje'!K36*'Sreden kurs'!$D$10</f>
        <v>0</v>
      </c>
      <c r="L36" s="28">
        <f>'Cena na poramnuvanje'!L36*'Sreden kurs'!$D$10</f>
        <v>0</v>
      </c>
      <c r="M36" s="28">
        <f>'Cena na poramnuvanje'!M36*'Sreden kurs'!$D$10</f>
        <v>0</v>
      </c>
      <c r="N36" s="28">
        <f>'Cena na poramnuvanje'!N36*'Sreden kurs'!$D$10</f>
        <v>0</v>
      </c>
      <c r="O36" s="28">
        <f>'Cena na poramnuvanje'!O36*'Sreden kurs'!$D$10</f>
        <v>0</v>
      </c>
      <c r="P36" s="28">
        <f>'Cena na poramnuvanje'!P36*'Sreden kurs'!$D$10</f>
        <v>0</v>
      </c>
      <c r="Q36" s="28">
        <f>'Cena na poramnuvanje'!Q36*'Sreden kurs'!$D$10</f>
        <v>0</v>
      </c>
      <c r="R36" s="28">
        <f>'Cena na poramnuvanje'!R36*'Sreden kurs'!$D$10</f>
        <v>0</v>
      </c>
      <c r="S36" s="28">
        <f>'Cena na poramnuvanje'!S36*'Sreden kurs'!$D$10</f>
        <v>0</v>
      </c>
      <c r="T36" s="28">
        <f>'Cena na poramnuvanje'!T36*'Sreden kurs'!$D$10</f>
        <v>0</v>
      </c>
      <c r="U36" s="28">
        <f>'Cena na poramnuvanje'!U36*'Sreden kurs'!$D$10</f>
        <v>0</v>
      </c>
      <c r="V36" s="28">
        <f>'Cena na poramnuvanje'!V36*'Sreden kurs'!$D$10</f>
        <v>0</v>
      </c>
      <c r="W36" s="28">
        <f>'Cena na poramnuvanje'!W36*'Sreden kurs'!$D$10</f>
        <v>0</v>
      </c>
      <c r="X36" s="28">
        <f>'Cena na poramnuvanje'!X36*'Sreden kurs'!$D$10</f>
        <v>0</v>
      </c>
      <c r="Y36" s="28">
        <f>'Cena na poramnuvanje'!Y36*'Sreden kurs'!$D$10</f>
        <v>0</v>
      </c>
      <c r="Z36" s="28">
        <f>'Cena na poramnuvanje'!Z36*'Sreden kurs'!$D$10</f>
        <v>0</v>
      </c>
      <c r="AA36" s="29">
        <f>'Cena na poramnuvanje'!AA36*'Sreden kurs'!$D$10</f>
        <v>6187.6874399999997</v>
      </c>
    </row>
    <row r="37" spans="2:27" x14ac:dyDescent="0.25">
      <c r="B37" s="65"/>
      <c r="C37" s="6" t="s">
        <v>27</v>
      </c>
      <c r="D37" s="28">
        <f>'Cena na poramnuvanje'!D37*'Sreden kurs'!$D$10</f>
        <v>1352.4137426470588</v>
      </c>
      <c r="E37" s="28">
        <f>'Cena na poramnuvanje'!E37*'Sreden kurs'!$D$10</f>
        <v>0</v>
      </c>
      <c r="F37" s="28">
        <f>'Cena na poramnuvanje'!F37*'Sreden kurs'!$D$10</f>
        <v>0</v>
      </c>
      <c r="G37" s="28">
        <f>'Cena na poramnuvanje'!G37*'Sreden kurs'!$D$10</f>
        <v>0</v>
      </c>
      <c r="H37" s="28">
        <f>'Cena na poramnuvanje'!H37*'Sreden kurs'!$D$10</f>
        <v>0</v>
      </c>
      <c r="I37" s="28">
        <f>'Cena na poramnuvanje'!I37*'Sreden kurs'!$D$10</f>
        <v>1738.1244789751552</v>
      </c>
      <c r="J37" s="28">
        <f>'Cena na poramnuvanje'!J37*'Sreden kurs'!$D$10</f>
        <v>1714.0297941992371</v>
      </c>
      <c r="K37" s="28">
        <f>'Cena na poramnuvanje'!K37*'Sreden kurs'!$D$10</f>
        <v>1799.4119721222412</v>
      </c>
      <c r="L37" s="28">
        <f>'Cena na poramnuvanje'!L37*'Sreden kurs'!$D$10</f>
        <v>1824.3408203494064</v>
      </c>
      <c r="M37" s="28">
        <f>'Cena na poramnuvanje'!M37*'Sreden kurs'!$D$10</f>
        <v>1701.8319012242812</v>
      </c>
      <c r="N37" s="28">
        <f>'Cena na poramnuvanje'!N37*'Sreden kurs'!$D$10</f>
        <v>1602.5363315674433</v>
      </c>
      <c r="O37" s="28">
        <f>'Cena na poramnuvanje'!O37*'Sreden kurs'!$D$10</f>
        <v>1425.289886</v>
      </c>
      <c r="P37" s="28">
        <f>'Cena na poramnuvanje'!P37*'Sreden kurs'!$D$10</f>
        <v>1384.5946330357144</v>
      </c>
      <c r="Q37" s="28">
        <f>'Cena na poramnuvanje'!Q37*'Sreden kurs'!$D$10</f>
        <v>2143.3626249999998</v>
      </c>
      <c r="R37" s="28">
        <f>'Cena na poramnuvanje'!R37*'Sreden kurs'!$D$10</f>
        <v>1268.1305199999999</v>
      </c>
      <c r="S37" s="28">
        <f>'Cena na poramnuvanje'!S37*'Sreden kurs'!$D$10</f>
        <v>1390.7395939029816</v>
      </c>
      <c r="T37" s="28">
        <f>'Cena na poramnuvanje'!T37*'Sreden kurs'!$D$10</f>
        <v>1395.19029</v>
      </c>
      <c r="U37" s="28">
        <f>'Cena na poramnuvanje'!U37*'Sreden kurs'!$D$10</f>
        <v>1462.4209450000001</v>
      </c>
      <c r="V37" s="28">
        <f>'Cena na poramnuvanje'!V37*'Sreden kurs'!$D$10</f>
        <v>1573.444045</v>
      </c>
      <c r="W37" s="28">
        <f>'Cena na poramnuvanje'!W37*'Sreden kurs'!$D$10</f>
        <v>1701.1206099999997</v>
      </c>
      <c r="X37" s="28">
        <f>'Cena na poramnuvanje'!X37*'Sreden kurs'!$D$10</f>
        <v>1829.4139700000001</v>
      </c>
      <c r="Y37" s="28">
        <f>'Cena na poramnuvanje'!Y37*'Sreden kurs'!$D$10</f>
        <v>1936.2391552827485</v>
      </c>
      <c r="Z37" s="28">
        <f>'Cena na poramnuvanje'!Z37*'Sreden kurs'!$D$10</f>
        <v>1578.7896016666666</v>
      </c>
      <c r="AA37" s="29">
        <f>'Cena na poramnuvanje'!AA37*'Sreden kurs'!$D$10</f>
        <v>0</v>
      </c>
    </row>
    <row r="38" spans="2:27" x14ac:dyDescent="0.25">
      <c r="B38" s="65"/>
      <c r="C38" s="6" t="s">
        <v>28</v>
      </c>
      <c r="D38" s="28">
        <f>'Cena na poramnuvanje'!D38*'Sreden kurs'!$D$10</f>
        <v>0</v>
      </c>
      <c r="E38" s="28">
        <f>'Cena na poramnuvanje'!E38*'Sreden kurs'!$D$10</f>
        <v>0</v>
      </c>
      <c r="F38" s="28">
        <f>'Cena na poramnuvanje'!F38*'Sreden kurs'!$D$10</f>
        <v>0</v>
      </c>
      <c r="G38" s="28">
        <f>'Cena na poramnuvanje'!G38*'Sreden kurs'!$D$10</f>
        <v>0</v>
      </c>
      <c r="H38" s="28">
        <f>'Cena na poramnuvanje'!H38*'Sreden kurs'!$D$10</f>
        <v>0</v>
      </c>
      <c r="I38" s="28">
        <f>'Cena na poramnuvanje'!I38*'Sreden kurs'!$D$10</f>
        <v>0</v>
      </c>
      <c r="J38" s="28">
        <f>'Cena na poramnuvanje'!J38*'Sreden kurs'!$D$10</f>
        <v>0</v>
      </c>
      <c r="K38" s="28">
        <f>'Cena na poramnuvanje'!K38*'Sreden kurs'!$D$10</f>
        <v>0</v>
      </c>
      <c r="L38" s="28">
        <f>'Cena na poramnuvanje'!L38*'Sreden kurs'!$D$10</f>
        <v>0</v>
      </c>
      <c r="M38" s="28">
        <f>'Cena na poramnuvanje'!M38*'Sreden kurs'!$D$10</f>
        <v>0</v>
      </c>
      <c r="N38" s="28">
        <f>'Cena na poramnuvanje'!N38*'Sreden kurs'!$D$10</f>
        <v>0</v>
      </c>
      <c r="O38" s="28">
        <f>'Cena na poramnuvanje'!O38*'Sreden kurs'!$D$10</f>
        <v>0</v>
      </c>
      <c r="P38" s="28">
        <f>'Cena na poramnuvanje'!P38*'Sreden kurs'!$D$10</f>
        <v>0</v>
      </c>
      <c r="Q38" s="28">
        <f>'Cena na poramnuvanje'!Q38*'Sreden kurs'!$D$10</f>
        <v>0</v>
      </c>
      <c r="R38" s="28">
        <f>'Cena na poramnuvanje'!R38*'Sreden kurs'!$D$10</f>
        <v>0</v>
      </c>
      <c r="S38" s="28">
        <f>'Cena na poramnuvanje'!S38*'Sreden kurs'!$D$10</f>
        <v>0</v>
      </c>
      <c r="T38" s="28">
        <f>'Cena na poramnuvanje'!T38*'Sreden kurs'!$D$10</f>
        <v>0</v>
      </c>
      <c r="U38" s="28">
        <f>'Cena na poramnuvanje'!U38*'Sreden kurs'!$D$10</f>
        <v>0</v>
      </c>
      <c r="V38" s="28">
        <f>'Cena na poramnuvanje'!V38*'Sreden kurs'!$D$10</f>
        <v>0</v>
      </c>
      <c r="W38" s="28">
        <f>'Cena na poramnuvanje'!W38*'Sreden kurs'!$D$10</f>
        <v>0</v>
      </c>
      <c r="X38" s="28">
        <f>'Cena na poramnuvanje'!X38*'Sreden kurs'!$D$10</f>
        <v>0</v>
      </c>
      <c r="Y38" s="28">
        <f>'Cena na poramnuvanje'!Y38*'Sreden kurs'!$D$10</f>
        <v>0</v>
      </c>
      <c r="Z38" s="28">
        <f>'Cena na poramnuvanje'!Z38*'Sreden kurs'!$D$10</f>
        <v>0</v>
      </c>
      <c r="AA38" s="29">
        <f>'Cena na poramnuvanje'!AA38*'Sreden kurs'!$D$10</f>
        <v>0</v>
      </c>
    </row>
    <row r="39" spans="2:27" ht="15.75" thickBot="1" x14ac:dyDescent="0.3">
      <c r="B39" s="66"/>
      <c r="C39" s="9" t="s">
        <v>29</v>
      </c>
      <c r="D39" s="30">
        <f>'Cena na poramnuvanje'!D39*'Sreden kurs'!$D$10</f>
        <v>0</v>
      </c>
      <c r="E39" s="30">
        <f>'Cena na poramnuvanje'!E39*'Sreden kurs'!$D$10</f>
        <v>0</v>
      </c>
      <c r="F39" s="30">
        <f>'Cena na poramnuvanje'!F39*'Sreden kurs'!$D$10</f>
        <v>0</v>
      </c>
      <c r="G39" s="30">
        <f>'Cena na poramnuvanje'!G39*'Sreden kurs'!$D$10</f>
        <v>0</v>
      </c>
      <c r="H39" s="30">
        <f>'Cena na poramnuvanje'!H39*'Sreden kurs'!$D$10</f>
        <v>0</v>
      </c>
      <c r="I39" s="30">
        <f>'Cena na poramnuvanje'!I39*'Sreden kurs'!$D$10</f>
        <v>0</v>
      </c>
      <c r="J39" s="30">
        <f>'Cena na poramnuvanje'!J39*'Sreden kurs'!$D$10</f>
        <v>0</v>
      </c>
      <c r="K39" s="30">
        <f>'Cena na poramnuvanje'!K39*'Sreden kurs'!$D$10</f>
        <v>0</v>
      </c>
      <c r="L39" s="30">
        <f>'Cena na poramnuvanje'!L39*'Sreden kurs'!$D$10</f>
        <v>0</v>
      </c>
      <c r="M39" s="30">
        <f>'Cena na poramnuvanje'!M39*'Sreden kurs'!$D$10</f>
        <v>0</v>
      </c>
      <c r="N39" s="30">
        <f>'Cena na poramnuvanje'!N39*'Sreden kurs'!$D$10</f>
        <v>0</v>
      </c>
      <c r="O39" s="30">
        <f>'Cena na poramnuvanje'!O39*'Sreden kurs'!$D$10</f>
        <v>0</v>
      </c>
      <c r="P39" s="30">
        <f>'Cena na poramnuvanje'!P39*'Sreden kurs'!$D$10</f>
        <v>0</v>
      </c>
      <c r="Q39" s="30">
        <f>'Cena na poramnuvanje'!Q39*'Sreden kurs'!$D$10</f>
        <v>0</v>
      </c>
      <c r="R39" s="30">
        <f>'Cena na poramnuvanje'!R39*'Sreden kurs'!$D$10</f>
        <v>0</v>
      </c>
      <c r="S39" s="30">
        <f>'Cena na poramnuvanje'!S39*'Sreden kurs'!$D$10</f>
        <v>0</v>
      </c>
      <c r="T39" s="30">
        <f>'Cena na poramnuvanje'!T39*'Sreden kurs'!$D$10</f>
        <v>0</v>
      </c>
      <c r="U39" s="30">
        <f>'Cena na poramnuvanje'!U39*'Sreden kurs'!$D$10</f>
        <v>0</v>
      </c>
      <c r="V39" s="30">
        <f>'Cena na poramnuvanje'!V39*'Sreden kurs'!$D$10</f>
        <v>0</v>
      </c>
      <c r="W39" s="30">
        <f>'Cena na poramnuvanje'!W39*'Sreden kurs'!$D$10</f>
        <v>0</v>
      </c>
      <c r="X39" s="30">
        <f>'Cena na poramnuvanje'!X39*'Sreden kurs'!$D$10</f>
        <v>0</v>
      </c>
      <c r="Y39" s="30">
        <f>'Cena na poramnuvanje'!Y39*'Sreden kurs'!$D$10</f>
        <v>0</v>
      </c>
      <c r="Z39" s="30">
        <f>'Cena na poramnuvanje'!Z39*'Sreden kurs'!$D$10</f>
        <v>0</v>
      </c>
      <c r="AA39" s="31">
        <f>'Cena na poramnuvanje'!AA39*'Sreden kurs'!$D$10</f>
        <v>0</v>
      </c>
    </row>
    <row r="40" spans="2:27" ht="15.75" thickTop="1" x14ac:dyDescent="0.25">
      <c r="B40" s="64" t="str">
        <f>'Cena na poramnuvanje'!B40:B43</f>
        <v>10.06.2021</v>
      </c>
      <c r="C40" s="6" t="s">
        <v>26</v>
      </c>
      <c r="D40" s="28">
        <f>'Cena na poramnuvanje'!D40*'Sreden kurs'!$D$11</f>
        <v>6188.4799679999996</v>
      </c>
      <c r="E40" s="28">
        <f>'Cena na poramnuvanje'!E40*'Sreden kurs'!$D$11</f>
        <v>0</v>
      </c>
      <c r="F40" s="28">
        <f>'Cena na poramnuvanje'!F40*'Sreden kurs'!$D$11</f>
        <v>0</v>
      </c>
      <c r="G40" s="28">
        <f>'Cena na poramnuvanje'!G40*'Sreden kurs'!$D$11</f>
        <v>0</v>
      </c>
      <c r="H40" s="28">
        <f>'Cena na poramnuvanje'!H40*'Sreden kurs'!$D$11</f>
        <v>0</v>
      </c>
      <c r="I40" s="28">
        <f>'Cena na poramnuvanje'!I40*'Sreden kurs'!$D$11</f>
        <v>0</v>
      </c>
      <c r="J40" s="28">
        <f>'Cena na poramnuvanje'!J40*'Sreden kurs'!$D$11</f>
        <v>0</v>
      </c>
      <c r="K40" s="28">
        <f>'Cena na poramnuvanje'!K40*'Sreden kurs'!$D$11</f>
        <v>0</v>
      </c>
      <c r="L40" s="28">
        <f>'Cena na poramnuvanje'!L40*'Sreden kurs'!$D$11</f>
        <v>0</v>
      </c>
      <c r="M40" s="28">
        <f>'Cena na poramnuvanje'!M40*'Sreden kurs'!$D$11</f>
        <v>6188.4799679999996</v>
      </c>
      <c r="N40" s="28">
        <f>'Cena na poramnuvanje'!N40*'Sreden kurs'!$D$11</f>
        <v>0</v>
      </c>
      <c r="O40" s="28">
        <f>'Cena na poramnuvanje'!O40*'Sreden kurs'!$D$11</f>
        <v>0</v>
      </c>
      <c r="P40" s="28">
        <f>'Cena na poramnuvanje'!P40*'Sreden kurs'!$D$11</f>
        <v>6188.4799679999996</v>
      </c>
      <c r="Q40" s="28">
        <f>'Cena na poramnuvanje'!Q40*'Sreden kurs'!$D$11</f>
        <v>6188.4799679999996</v>
      </c>
      <c r="R40" s="28">
        <f>'Cena na poramnuvanje'!R40*'Sreden kurs'!$D$11</f>
        <v>0</v>
      </c>
      <c r="S40" s="28">
        <f>'Cena na poramnuvanje'!S40*'Sreden kurs'!$D$11</f>
        <v>0</v>
      </c>
      <c r="T40" s="28">
        <f>'Cena na poramnuvanje'!T40*'Sreden kurs'!$D$11</f>
        <v>0</v>
      </c>
      <c r="U40" s="28">
        <f>'Cena na poramnuvanje'!U40*'Sreden kurs'!$D$11</f>
        <v>0</v>
      </c>
      <c r="V40" s="28">
        <f>'Cena na poramnuvanje'!V40*'Sreden kurs'!$D$11</f>
        <v>0</v>
      </c>
      <c r="W40" s="28">
        <f>'Cena na poramnuvanje'!W40*'Sreden kurs'!$D$11</f>
        <v>0</v>
      </c>
      <c r="X40" s="28">
        <f>'Cena na poramnuvanje'!X40*'Sreden kurs'!$D$11</f>
        <v>0</v>
      </c>
      <c r="Y40" s="28">
        <f>'Cena na poramnuvanje'!Y40*'Sreden kurs'!$D$11</f>
        <v>0</v>
      </c>
      <c r="Z40" s="28">
        <f>'Cena na poramnuvanje'!Z40*'Sreden kurs'!$D$11</f>
        <v>0</v>
      </c>
      <c r="AA40" s="29">
        <f>'Cena na poramnuvanje'!AA40*'Sreden kurs'!$D$11</f>
        <v>0</v>
      </c>
    </row>
    <row r="41" spans="2:27" x14ac:dyDescent="0.25">
      <c r="B41" s="65"/>
      <c r="C41" s="6" t="s">
        <v>27</v>
      </c>
      <c r="D41" s="28">
        <f>'Cena na poramnuvanje'!D41*'Sreden kurs'!$D$11</f>
        <v>0</v>
      </c>
      <c r="E41" s="28">
        <f>'Cena na poramnuvanje'!E41*'Sreden kurs'!$D$11</f>
        <v>0</v>
      </c>
      <c r="F41" s="28">
        <f>'Cena na poramnuvanje'!F41*'Sreden kurs'!$D$11</f>
        <v>0</v>
      </c>
      <c r="G41" s="28">
        <f>'Cena na poramnuvanje'!G41*'Sreden kurs'!$D$11</f>
        <v>1168.3593559999999</v>
      </c>
      <c r="H41" s="28">
        <f>'Cena na poramnuvanje'!H41*'Sreden kurs'!$D$11</f>
        <v>1168.97623</v>
      </c>
      <c r="I41" s="28">
        <f>'Cena na poramnuvanje'!I41*'Sreden kurs'!$D$11</f>
        <v>1229.4298819999999</v>
      </c>
      <c r="J41" s="28">
        <f>'Cena na poramnuvanje'!J41*'Sreden kurs'!$D$11</f>
        <v>1502.705064</v>
      </c>
      <c r="K41" s="28">
        <f>'Cena na poramnuvanje'!K41*'Sreden kurs'!$D$11</f>
        <v>1611.2748879999999</v>
      </c>
      <c r="L41" s="28">
        <f>'Cena na poramnuvanje'!L41*'Sreden kurs'!$D$11</f>
        <v>2745.0892999999996</v>
      </c>
      <c r="M41" s="28">
        <f>'Cena na poramnuvanje'!M41*'Sreden kurs'!$D$11</f>
        <v>0</v>
      </c>
      <c r="N41" s="28">
        <f>'Cena na poramnuvanje'!N41*'Sreden kurs'!$D$11</f>
        <v>2392.8542459999999</v>
      </c>
      <c r="O41" s="28">
        <f>'Cena na poramnuvanje'!O41*'Sreden kurs'!$D$11</f>
        <v>2314.5112480000003</v>
      </c>
      <c r="P41" s="28">
        <f>'Cena na poramnuvanje'!P41*'Sreden kurs'!$D$11</f>
        <v>0</v>
      </c>
      <c r="Q41" s="28">
        <f>'Cena na poramnuvanje'!Q41*'Sreden kurs'!$D$11</f>
        <v>0</v>
      </c>
      <c r="R41" s="28">
        <f>'Cena na poramnuvanje'!R41*'Sreden kurs'!$D$11</f>
        <v>2160.2927480000003</v>
      </c>
      <c r="S41" s="28">
        <f>'Cena na poramnuvanje'!S41*'Sreden kurs'!$D$11</f>
        <v>2207.792046</v>
      </c>
      <c r="T41" s="28">
        <f>'Cena na poramnuvanje'!T41*'Sreden kurs'!$D$11</f>
        <v>2270.0963199999997</v>
      </c>
      <c r="U41" s="28">
        <f>'Cena na poramnuvanje'!U41*'Sreden kurs'!$D$11</f>
        <v>1458.206446310722</v>
      </c>
      <c r="V41" s="28">
        <f>'Cena na poramnuvanje'!V41*'Sreden kurs'!$D$11</f>
        <v>1540.3343779999998</v>
      </c>
      <c r="W41" s="28">
        <f>'Cena na poramnuvanje'!W41*'Sreden kurs'!$D$11</f>
        <v>1729.097822</v>
      </c>
      <c r="X41" s="28">
        <f>'Cena na poramnuvanje'!X41*'Sreden kurs'!$D$11</f>
        <v>1788.3177259999998</v>
      </c>
      <c r="Y41" s="28">
        <f>'Cena na poramnuvanje'!Y41*'Sreden kurs'!$D$11</f>
        <v>2064.7458195555555</v>
      </c>
      <c r="Z41" s="28">
        <f>'Cena na poramnuvanje'!Z41*'Sreden kurs'!$D$11</f>
        <v>1573.4358368399999</v>
      </c>
      <c r="AA41" s="29">
        <f>'Cena na poramnuvanje'!AA41*'Sreden kurs'!$D$11</f>
        <v>1450.6536613103449</v>
      </c>
    </row>
    <row r="42" spans="2:27" x14ac:dyDescent="0.25">
      <c r="B42" s="65"/>
      <c r="C42" s="6" t="s">
        <v>28</v>
      </c>
      <c r="D42" s="28">
        <f>'Cena na poramnuvanje'!D42*'Sreden kurs'!$D$11</f>
        <v>0</v>
      </c>
      <c r="E42" s="28">
        <f>'Cena na poramnuvanje'!E42*'Sreden kurs'!$D$11</f>
        <v>2072.0797660000003</v>
      </c>
      <c r="F42" s="28">
        <f>'Cena na poramnuvanje'!F42*'Sreden kurs'!$D$11</f>
        <v>2007.3079959999998</v>
      </c>
      <c r="G42" s="28">
        <f>'Cena na poramnuvanje'!G42*'Sreden kurs'!$D$11</f>
        <v>0</v>
      </c>
      <c r="H42" s="28">
        <f>'Cena na poramnuvanje'!H42*'Sreden kurs'!$D$11</f>
        <v>0</v>
      </c>
      <c r="I42" s="28">
        <f>'Cena na poramnuvanje'!I42*'Sreden kurs'!$D$11</f>
        <v>0</v>
      </c>
      <c r="J42" s="28">
        <f>'Cena na poramnuvanje'!J42*'Sreden kurs'!$D$11</f>
        <v>0</v>
      </c>
      <c r="K42" s="28">
        <f>'Cena na poramnuvanje'!K42*'Sreden kurs'!$D$11</f>
        <v>0</v>
      </c>
      <c r="L42" s="28">
        <f>'Cena na poramnuvanje'!L42*'Sreden kurs'!$D$11</f>
        <v>0</v>
      </c>
      <c r="M42" s="28">
        <f>'Cena na poramnuvanje'!M42*'Sreden kurs'!$D$11</f>
        <v>0</v>
      </c>
      <c r="N42" s="28">
        <f>'Cena na poramnuvanje'!N42*'Sreden kurs'!$D$11</f>
        <v>0</v>
      </c>
      <c r="O42" s="28">
        <f>'Cena na poramnuvanje'!O42*'Sreden kurs'!$D$11</f>
        <v>0</v>
      </c>
      <c r="P42" s="28">
        <f>'Cena na poramnuvanje'!P42*'Sreden kurs'!$D$11</f>
        <v>0</v>
      </c>
      <c r="Q42" s="28">
        <f>'Cena na poramnuvanje'!Q42*'Sreden kurs'!$D$11</f>
        <v>0</v>
      </c>
      <c r="R42" s="28">
        <f>'Cena na poramnuvanje'!R42*'Sreden kurs'!$D$11</f>
        <v>0</v>
      </c>
      <c r="S42" s="28">
        <f>'Cena na poramnuvanje'!S42*'Sreden kurs'!$D$11</f>
        <v>0</v>
      </c>
      <c r="T42" s="28">
        <f>'Cena na poramnuvanje'!T42*'Sreden kurs'!$D$11</f>
        <v>0</v>
      </c>
      <c r="U42" s="28">
        <f>'Cena na poramnuvanje'!U42*'Sreden kurs'!$D$11</f>
        <v>0</v>
      </c>
      <c r="V42" s="28">
        <f>'Cena na poramnuvanje'!V42*'Sreden kurs'!$D$11</f>
        <v>0</v>
      </c>
      <c r="W42" s="28">
        <f>'Cena na poramnuvanje'!W42*'Sreden kurs'!$D$11</f>
        <v>0</v>
      </c>
      <c r="X42" s="28">
        <f>'Cena na poramnuvanje'!X42*'Sreden kurs'!$D$11</f>
        <v>0</v>
      </c>
      <c r="Y42" s="28">
        <f>'Cena na poramnuvanje'!Y42*'Sreden kurs'!$D$11</f>
        <v>0</v>
      </c>
      <c r="Z42" s="28">
        <f>'Cena na poramnuvanje'!Z42*'Sreden kurs'!$D$11</f>
        <v>0</v>
      </c>
      <c r="AA42" s="29">
        <f>'Cena na poramnuvanje'!AA42*'Sreden kurs'!$D$11</f>
        <v>0</v>
      </c>
    </row>
    <row r="43" spans="2:27" ht="15.75" thickBot="1" x14ac:dyDescent="0.3">
      <c r="B43" s="66"/>
      <c r="C43" s="9" t="s">
        <v>29</v>
      </c>
      <c r="D43" s="30">
        <f>'Cena na poramnuvanje'!D43*'Sreden kurs'!$D$11</f>
        <v>0</v>
      </c>
      <c r="E43" s="30">
        <f>'Cena na poramnuvanje'!E43*'Sreden kurs'!$D$11</f>
        <v>6215.6224240000001</v>
      </c>
      <c r="F43" s="30">
        <f>'Cena na poramnuvanje'!F43*'Sreden kurs'!$D$11</f>
        <v>6021.3071139999993</v>
      </c>
      <c r="G43" s="30">
        <f>'Cena na poramnuvanje'!G43*'Sreden kurs'!$D$11</f>
        <v>0</v>
      </c>
      <c r="H43" s="30">
        <f>'Cena na poramnuvanje'!H43*'Sreden kurs'!$D$11</f>
        <v>0</v>
      </c>
      <c r="I43" s="30">
        <f>'Cena na poramnuvanje'!I43*'Sreden kurs'!$D$11</f>
        <v>0</v>
      </c>
      <c r="J43" s="30">
        <f>'Cena na poramnuvanje'!J43*'Sreden kurs'!$D$11</f>
        <v>0</v>
      </c>
      <c r="K43" s="30">
        <f>'Cena na poramnuvanje'!K43*'Sreden kurs'!$D$11</f>
        <v>0</v>
      </c>
      <c r="L43" s="30">
        <f>'Cena na poramnuvanje'!L43*'Sreden kurs'!$D$11</f>
        <v>0</v>
      </c>
      <c r="M43" s="30">
        <f>'Cena na poramnuvanje'!M43*'Sreden kurs'!$D$11</f>
        <v>0</v>
      </c>
      <c r="N43" s="30">
        <f>'Cena na poramnuvanje'!N43*'Sreden kurs'!$D$11</f>
        <v>0</v>
      </c>
      <c r="O43" s="30">
        <f>'Cena na poramnuvanje'!O43*'Sreden kurs'!$D$11</f>
        <v>0</v>
      </c>
      <c r="P43" s="30">
        <f>'Cena na poramnuvanje'!P43*'Sreden kurs'!$D$11</f>
        <v>0</v>
      </c>
      <c r="Q43" s="30">
        <f>'Cena na poramnuvanje'!Q43*'Sreden kurs'!$D$11</f>
        <v>0</v>
      </c>
      <c r="R43" s="30">
        <f>'Cena na poramnuvanje'!R43*'Sreden kurs'!$D$11</f>
        <v>0</v>
      </c>
      <c r="S43" s="30">
        <f>'Cena na poramnuvanje'!S43*'Sreden kurs'!$D$11</f>
        <v>0</v>
      </c>
      <c r="T43" s="30">
        <f>'Cena na poramnuvanje'!T43*'Sreden kurs'!$D$11</f>
        <v>0</v>
      </c>
      <c r="U43" s="30">
        <f>'Cena na poramnuvanje'!U43*'Sreden kurs'!$D$11</f>
        <v>0</v>
      </c>
      <c r="V43" s="30">
        <f>'Cena na poramnuvanje'!V43*'Sreden kurs'!$D$11</f>
        <v>0</v>
      </c>
      <c r="W43" s="30">
        <f>'Cena na poramnuvanje'!W43*'Sreden kurs'!$D$11</f>
        <v>0</v>
      </c>
      <c r="X43" s="30">
        <f>'Cena na poramnuvanje'!X43*'Sreden kurs'!$D$11</f>
        <v>0</v>
      </c>
      <c r="Y43" s="30">
        <f>'Cena na poramnuvanje'!Y43*'Sreden kurs'!$D$11</f>
        <v>0</v>
      </c>
      <c r="Z43" s="30">
        <f>'Cena na poramnuvanje'!Z43*'Sreden kurs'!$D$11</f>
        <v>0</v>
      </c>
      <c r="AA43" s="31">
        <f>'Cena na poramnuvanje'!AA43*'Sreden kurs'!$D$11</f>
        <v>0</v>
      </c>
    </row>
    <row r="44" spans="2:27" ht="15.75" thickTop="1" x14ac:dyDescent="0.25">
      <c r="B44" s="64" t="str">
        <f>'Cena na poramnuvanje'!B44:B47</f>
        <v>11.06.2021</v>
      </c>
      <c r="C44" s="6" t="s">
        <v>26</v>
      </c>
      <c r="D44" s="28">
        <f>'Cena na poramnuvanje'!D44*'Sreden kurs'!$D$12</f>
        <v>6189.2423999999992</v>
      </c>
      <c r="E44" s="28">
        <f>'Cena na poramnuvanje'!E44*'Sreden kurs'!$D$12</f>
        <v>0</v>
      </c>
      <c r="F44" s="28">
        <f>'Cena na poramnuvanje'!F44*'Sreden kurs'!$D$12</f>
        <v>0</v>
      </c>
      <c r="G44" s="28">
        <f>'Cena na poramnuvanje'!G44*'Sreden kurs'!$D$12</f>
        <v>0</v>
      </c>
      <c r="H44" s="28">
        <f>'Cena na poramnuvanje'!H44*'Sreden kurs'!$D$12</f>
        <v>0</v>
      </c>
      <c r="I44" s="28">
        <f>'Cena na poramnuvanje'!I44*'Sreden kurs'!$D$12</f>
        <v>0</v>
      </c>
      <c r="J44" s="28">
        <f>'Cena na poramnuvanje'!J44*'Sreden kurs'!$D$12</f>
        <v>0</v>
      </c>
      <c r="K44" s="28">
        <f>'Cena na poramnuvanje'!K44*'Sreden kurs'!$D$12</f>
        <v>0</v>
      </c>
      <c r="L44" s="28">
        <f>'Cena na poramnuvanje'!L44*'Sreden kurs'!$D$12</f>
        <v>0</v>
      </c>
      <c r="M44" s="28">
        <f>'Cena na poramnuvanje'!M44*'Sreden kurs'!$D$12</f>
        <v>6189.2423999999992</v>
      </c>
      <c r="N44" s="28">
        <f>'Cena na poramnuvanje'!N44*'Sreden kurs'!$D$12</f>
        <v>6189.2423999999992</v>
      </c>
      <c r="O44" s="28">
        <f>'Cena na poramnuvanje'!O44*'Sreden kurs'!$D$12</f>
        <v>0</v>
      </c>
      <c r="P44" s="28">
        <f>'Cena na poramnuvanje'!P44*'Sreden kurs'!$D$12</f>
        <v>6006.1957810572676</v>
      </c>
      <c r="Q44" s="28">
        <f>'Cena na poramnuvanje'!Q44*'Sreden kurs'!$D$12</f>
        <v>5358.3180456521741</v>
      </c>
      <c r="R44" s="28">
        <f>'Cena na poramnuvanje'!R44*'Sreden kurs'!$D$12</f>
        <v>0</v>
      </c>
      <c r="S44" s="28">
        <f>'Cena na poramnuvanje'!S44*'Sreden kurs'!$D$12</f>
        <v>0</v>
      </c>
      <c r="T44" s="28">
        <f>'Cena na poramnuvanje'!T44*'Sreden kurs'!$D$12</f>
        <v>0</v>
      </c>
      <c r="U44" s="28">
        <f>'Cena na poramnuvanje'!U44*'Sreden kurs'!$D$12</f>
        <v>6189.2423999999992</v>
      </c>
      <c r="V44" s="28">
        <f>'Cena na poramnuvanje'!V44*'Sreden kurs'!$D$12</f>
        <v>0</v>
      </c>
      <c r="W44" s="28">
        <f>'Cena na poramnuvanje'!W44*'Sreden kurs'!$D$12</f>
        <v>6189.2423999999992</v>
      </c>
      <c r="X44" s="28">
        <f>'Cena na poramnuvanje'!X44*'Sreden kurs'!$D$12</f>
        <v>0</v>
      </c>
      <c r="Y44" s="28">
        <f>'Cena na poramnuvanje'!Y44*'Sreden kurs'!$D$12</f>
        <v>0</v>
      </c>
      <c r="Z44" s="28">
        <f>'Cena na poramnuvanje'!Z44*'Sreden kurs'!$D$12</f>
        <v>6189.2423999999992</v>
      </c>
      <c r="AA44" s="29">
        <f>'Cena na poramnuvanje'!AA44*'Sreden kurs'!$D$12</f>
        <v>6189.2423999999992</v>
      </c>
    </row>
    <row r="45" spans="2:27" x14ac:dyDescent="0.25">
      <c r="B45" s="65"/>
      <c r="C45" s="6" t="s">
        <v>27</v>
      </c>
      <c r="D45" s="28">
        <f>'Cena na poramnuvanje'!D45*'Sreden kurs'!$D$12</f>
        <v>0</v>
      </c>
      <c r="E45" s="28">
        <f>'Cena na poramnuvanje'!E45*'Sreden kurs'!$D$12</f>
        <v>1237.6016999999999</v>
      </c>
      <c r="F45" s="28">
        <f>'Cena na poramnuvanje'!F45*'Sreden kurs'!$D$12</f>
        <v>0</v>
      </c>
      <c r="G45" s="28">
        <f>'Cena na poramnuvanje'!G45*'Sreden kurs'!$D$12</f>
        <v>0</v>
      </c>
      <c r="H45" s="28">
        <f>'Cena na poramnuvanje'!H45*'Sreden kurs'!$D$12</f>
        <v>0</v>
      </c>
      <c r="I45" s="28">
        <f>'Cena na poramnuvanje'!I45*'Sreden kurs'!$D$12</f>
        <v>0</v>
      </c>
      <c r="J45" s="28">
        <f>'Cena na poramnuvanje'!J45*'Sreden kurs'!$D$12</f>
        <v>1451.68335</v>
      </c>
      <c r="K45" s="28">
        <f>'Cena na poramnuvanje'!K45*'Sreden kurs'!$D$12</f>
        <v>1588.0292999999999</v>
      </c>
      <c r="L45" s="28">
        <f>'Cena na poramnuvanje'!L45*'Sreden kurs'!$D$12</f>
        <v>2096.611466648138</v>
      </c>
      <c r="M45" s="28">
        <f>'Cena na poramnuvanje'!M45*'Sreden kurs'!$D$12</f>
        <v>0</v>
      </c>
      <c r="N45" s="28">
        <f>'Cena na poramnuvanje'!N45*'Sreden kurs'!$D$12</f>
        <v>0</v>
      </c>
      <c r="O45" s="28">
        <f>'Cena na poramnuvanje'!O45*'Sreden kurs'!$D$12</f>
        <v>2319.732</v>
      </c>
      <c r="P45" s="28">
        <f>'Cena na poramnuvanje'!P45*'Sreden kurs'!$D$12</f>
        <v>0</v>
      </c>
      <c r="Q45" s="28">
        <f>'Cena na poramnuvanje'!Q45*'Sreden kurs'!$D$12</f>
        <v>0</v>
      </c>
      <c r="R45" s="28">
        <f>'Cena na poramnuvanje'!R45*'Sreden kurs'!$D$12</f>
        <v>1537.6752767716534</v>
      </c>
      <c r="S45" s="28">
        <f>'Cena na poramnuvanje'!S45*'Sreden kurs'!$D$12</f>
        <v>1312.6598369999999</v>
      </c>
      <c r="T45" s="28">
        <f>'Cena na poramnuvanje'!T45*'Sreden kurs'!$D$12</f>
        <v>1344.0872699999998</v>
      </c>
      <c r="U45" s="28">
        <f>'Cena na poramnuvanje'!U45*'Sreden kurs'!$D$12</f>
        <v>0</v>
      </c>
      <c r="V45" s="28">
        <f>'Cena na poramnuvanje'!V45*'Sreden kurs'!$D$12</f>
        <v>2489.3932500000001</v>
      </c>
      <c r="W45" s="28">
        <f>'Cena na poramnuvanje'!W45*'Sreden kurs'!$D$12</f>
        <v>0</v>
      </c>
      <c r="X45" s="28">
        <f>'Cena na poramnuvanje'!X45*'Sreden kurs'!$D$12</f>
        <v>1629.3649499999999</v>
      </c>
      <c r="Y45" s="28">
        <f>'Cena na poramnuvanje'!Y45*'Sreden kurs'!$D$12</f>
        <v>2621.4205500000003</v>
      </c>
      <c r="Z45" s="28">
        <f>'Cena na poramnuvanje'!Z45*'Sreden kurs'!$D$12</f>
        <v>0</v>
      </c>
      <c r="AA45" s="29">
        <f>'Cena na poramnuvanje'!AA45*'Sreden kurs'!$D$12</f>
        <v>0</v>
      </c>
    </row>
    <row r="46" spans="2:27" x14ac:dyDescent="0.25">
      <c r="B46" s="65"/>
      <c r="C46" s="6" t="s">
        <v>28</v>
      </c>
      <c r="D46" s="28">
        <f>'Cena na poramnuvanje'!D46*'Sreden kurs'!$D$12</f>
        <v>0</v>
      </c>
      <c r="E46" s="28">
        <f>'Cena na poramnuvanje'!E46*'Sreden kurs'!$D$12</f>
        <v>0</v>
      </c>
      <c r="F46" s="28">
        <f>'Cena na poramnuvanje'!F46*'Sreden kurs'!$D$12</f>
        <v>1994.59935</v>
      </c>
      <c r="G46" s="28">
        <f>'Cena na poramnuvanje'!G46*'Sreden kurs'!$D$12</f>
        <v>1922.4162000000001</v>
      </c>
      <c r="H46" s="28">
        <f>'Cena na poramnuvanje'!H46*'Sreden kurs'!$D$12</f>
        <v>1940.3077499999999</v>
      </c>
      <c r="I46" s="28">
        <f>'Cena na poramnuvanje'!I46*'Sreden kurs'!$D$12</f>
        <v>2028.5316000000003</v>
      </c>
      <c r="J46" s="28">
        <f>'Cena na poramnuvanje'!J46*'Sreden kurs'!$D$12</f>
        <v>0</v>
      </c>
      <c r="K46" s="28">
        <f>'Cena na poramnuvanje'!K46*'Sreden kurs'!$D$12</f>
        <v>0</v>
      </c>
      <c r="L46" s="28">
        <f>'Cena na poramnuvanje'!L46*'Sreden kurs'!$D$12</f>
        <v>0</v>
      </c>
      <c r="M46" s="28">
        <f>'Cena na poramnuvanje'!M46*'Sreden kurs'!$D$12</f>
        <v>0</v>
      </c>
      <c r="N46" s="28">
        <f>'Cena na poramnuvanje'!N46*'Sreden kurs'!$D$12</f>
        <v>0</v>
      </c>
      <c r="O46" s="28">
        <f>'Cena na poramnuvanje'!O46*'Sreden kurs'!$D$12</f>
        <v>0</v>
      </c>
      <c r="P46" s="28">
        <f>'Cena na poramnuvanje'!P46*'Sreden kurs'!$D$12</f>
        <v>0</v>
      </c>
      <c r="Q46" s="28">
        <f>'Cena na poramnuvanje'!Q46*'Sreden kurs'!$D$12</f>
        <v>0</v>
      </c>
      <c r="R46" s="28">
        <f>'Cena na poramnuvanje'!R46*'Sreden kurs'!$D$12</f>
        <v>0</v>
      </c>
      <c r="S46" s="28">
        <f>'Cena na poramnuvanje'!S46*'Sreden kurs'!$D$12</f>
        <v>0</v>
      </c>
      <c r="T46" s="28">
        <f>'Cena na poramnuvanje'!T46*'Sreden kurs'!$D$12</f>
        <v>0</v>
      </c>
      <c r="U46" s="28">
        <f>'Cena na poramnuvanje'!U46*'Sreden kurs'!$D$12</f>
        <v>0</v>
      </c>
      <c r="V46" s="28">
        <f>'Cena na poramnuvanje'!V46*'Sreden kurs'!$D$12</f>
        <v>0</v>
      </c>
      <c r="W46" s="28">
        <f>'Cena na poramnuvanje'!W46*'Sreden kurs'!$D$12</f>
        <v>0</v>
      </c>
      <c r="X46" s="28">
        <f>'Cena na poramnuvanje'!X46*'Sreden kurs'!$D$12</f>
        <v>0</v>
      </c>
      <c r="Y46" s="28">
        <f>'Cena na poramnuvanje'!Y46*'Sreden kurs'!$D$12</f>
        <v>0</v>
      </c>
      <c r="Z46" s="28">
        <f>'Cena na poramnuvanje'!Z46*'Sreden kurs'!$D$12</f>
        <v>0</v>
      </c>
      <c r="AA46" s="29">
        <f>'Cena na poramnuvanje'!AA46*'Sreden kurs'!$D$12</f>
        <v>0</v>
      </c>
    </row>
    <row r="47" spans="2:27" ht="15.75" thickBot="1" x14ac:dyDescent="0.3">
      <c r="B47" s="66"/>
      <c r="C47" s="9" t="s">
        <v>29</v>
      </c>
      <c r="D47" s="30">
        <f>'Cena na poramnuvanje'!D47*'Sreden kurs'!$D$12</f>
        <v>0</v>
      </c>
      <c r="E47" s="30">
        <f>'Cena na poramnuvanje'!E47*'Sreden kurs'!$D$12</f>
        <v>0</v>
      </c>
      <c r="F47" s="30">
        <f>'Cena na poramnuvanje'!F47*'Sreden kurs'!$D$12</f>
        <v>5983.7980499999994</v>
      </c>
      <c r="G47" s="30">
        <f>'Cena na poramnuvanje'!G47*'Sreden kurs'!$D$12</f>
        <v>5767.2485999999999</v>
      </c>
      <c r="H47" s="30">
        <f>'Cena na poramnuvanje'!H47*'Sreden kurs'!$D$12</f>
        <v>5820.3063000000002</v>
      </c>
      <c r="I47" s="30">
        <f>'Cena na poramnuvanje'!I47*'Sreden kurs'!$D$12</f>
        <v>6084.9778499999993</v>
      </c>
      <c r="J47" s="30">
        <f>'Cena na poramnuvanje'!J47*'Sreden kurs'!$D$12</f>
        <v>0</v>
      </c>
      <c r="K47" s="30">
        <f>'Cena na poramnuvanje'!K47*'Sreden kurs'!$D$12</f>
        <v>0</v>
      </c>
      <c r="L47" s="30">
        <f>'Cena na poramnuvanje'!L47*'Sreden kurs'!$D$12</f>
        <v>0</v>
      </c>
      <c r="M47" s="30">
        <f>'Cena na poramnuvanje'!M47*'Sreden kurs'!$D$12</f>
        <v>0</v>
      </c>
      <c r="N47" s="30">
        <f>'Cena na poramnuvanje'!N47*'Sreden kurs'!$D$12</f>
        <v>0</v>
      </c>
      <c r="O47" s="30">
        <f>'Cena na poramnuvanje'!O47*'Sreden kurs'!$D$12</f>
        <v>0</v>
      </c>
      <c r="P47" s="30">
        <f>'Cena na poramnuvanje'!P47*'Sreden kurs'!$D$12</f>
        <v>0</v>
      </c>
      <c r="Q47" s="30">
        <f>'Cena na poramnuvanje'!Q47*'Sreden kurs'!$D$12</f>
        <v>0</v>
      </c>
      <c r="R47" s="30">
        <f>'Cena na poramnuvanje'!R47*'Sreden kurs'!$D$12</f>
        <v>0</v>
      </c>
      <c r="S47" s="30">
        <f>'Cena na poramnuvanje'!S47*'Sreden kurs'!$D$12</f>
        <v>0</v>
      </c>
      <c r="T47" s="30">
        <f>'Cena na poramnuvanje'!T47*'Sreden kurs'!$D$12</f>
        <v>0</v>
      </c>
      <c r="U47" s="30">
        <f>'Cena na poramnuvanje'!U47*'Sreden kurs'!$D$12</f>
        <v>0</v>
      </c>
      <c r="V47" s="30">
        <f>'Cena na poramnuvanje'!V47*'Sreden kurs'!$D$12</f>
        <v>0</v>
      </c>
      <c r="W47" s="30">
        <f>'Cena na poramnuvanje'!W47*'Sreden kurs'!$D$12</f>
        <v>0</v>
      </c>
      <c r="X47" s="30">
        <f>'Cena na poramnuvanje'!X47*'Sreden kurs'!$D$12</f>
        <v>0</v>
      </c>
      <c r="Y47" s="30">
        <f>'Cena na poramnuvanje'!Y47*'Sreden kurs'!$D$12</f>
        <v>0</v>
      </c>
      <c r="Z47" s="30">
        <f>'Cena na poramnuvanje'!Z47*'Sreden kurs'!$D$12</f>
        <v>0</v>
      </c>
      <c r="AA47" s="31">
        <f>'Cena na poramnuvanje'!AA47*'Sreden kurs'!$D$12</f>
        <v>0</v>
      </c>
    </row>
    <row r="48" spans="2:27" ht="15.75" thickTop="1" x14ac:dyDescent="0.25">
      <c r="B48" s="64" t="str">
        <f>'Cena na poramnuvanje'!B48:B51</f>
        <v>12.06.2021</v>
      </c>
      <c r="C48" s="6" t="s">
        <v>26</v>
      </c>
      <c r="D48" s="28">
        <f>'Cena na poramnuvanje'!D48*'Sreden kurs'!$D$13</f>
        <v>0</v>
      </c>
      <c r="E48" s="28">
        <f>'Cena na poramnuvanje'!E48*'Sreden kurs'!$D$13</f>
        <v>0</v>
      </c>
      <c r="F48" s="28">
        <f>'Cena na poramnuvanje'!F48*'Sreden kurs'!$D$13</f>
        <v>0</v>
      </c>
      <c r="G48" s="28">
        <f>'Cena na poramnuvanje'!G48*'Sreden kurs'!$D$13</f>
        <v>0</v>
      </c>
      <c r="H48" s="28">
        <f>'Cena na poramnuvanje'!H48*'Sreden kurs'!$D$13</f>
        <v>0</v>
      </c>
      <c r="I48" s="28">
        <f>'Cena na poramnuvanje'!I48*'Sreden kurs'!$D$13</f>
        <v>0</v>
      </c>
      <c r="J48" s="28">
        <f>'Cena na poramnuvanje'!J48*'Sreden kurs'!$D$13</f>
        <v>0</v>
      </c>
      <c r="K48" s="28">
        <f>'Cena na poramnuvanje'!K48*'Sreden kurs'!$D$13</f>
        <v>0</v>
      </c>
      <c r="L48" s="28">
        <f>'Cena na poramnuvanje'!L48*'Sreden kurs'!$D$13</f>
        <v>0</v>
      </c>
      <c r="M48" s="28">
        <f>'Cena na poramnuvanje'!M48*'Sreden kurs'!$D$13</f>
        <v>0</v>
      </c>
      <c r="N48" s="28">
        <f>'Cena na poramnuvanje'!N48*'Sreden kurs'!$D$13</f>
        <v>0</v>
      </c>
      <c r="O48" s="28">
        <f>'Cena na poramnuvanje'!O48*'Sreden kurs'!$D$13</f>
        <v>0</v>
      </c>
      <c r="P48" s="28">
        <f>'Cena na poramnuvanje'!P48*'Sreden kurs'!$D$13</f>
        <v>0</v>
      </c>
      <c r="Q48" s="28">
        <f>'Cena na poramnuvanje'!Q48*'Sreden kurs'!$D$13</f>
        <v>0</v>
      </c>
      <c r="R48" s="28">
        <f>'Cena na poramnuvanje'!R48*'Sreden kurs'!$D$13</f>
        <v>5165.3274078319464</v>
      </c>
      <c r="S48" s="28">
        <f>'Cena na poramnuvanje'!S48*'Sreden kurs'!$D$13</f>
        <v>4250.93019</v>
      </c>
      <c r="T48" s="28">
        <f>'Cena na poramnuvanje'!T48*'Sreden kurs'!$D$13</f>
        <v>5217.2583721688397</v>
      </c>
      <c r="U48" s="28">
        <f>'Cena na poramnuvanje'!U48*'Sreden kurs'!$D$13</f>
        <v>6189.4530719999984</v>
      </c>
      <c r="V48" s="28">
        <f>'Cena na poramnuvanje'!V48*'Sreden kurs'!$D$13</f>
        <v>6189.4530719999993</v>
      </c>
      <c r="W48" s="28">
        <f>'Cena na poramnuvanje'!W48*'Sreden kurs'!$D$13</f>
        <v>6189.4530719999993</v>
      </c>
      <c r="X48" s="28">
        <f>'Cena na poramnuvanje'!X48*'Sreden kurs'!$D$13</f>
        <v>6189.4530719999984</v>
      </c>
      <c r="Y48" s="28">
        <f>'Cena na poramnuvanje'!Y48*'Sreden kurs'!$D$13</f>
        <v>6189.4530719999984</v>
      </c>
      <c r="Z48" s="28">
        <f>'Cena na poramnuvanje'!Z48*'Sreden kurs'!$D$13</f>
        <v>6189.4530719999984</v>
      </c>
      <c r="AA48" s="29">
        <f>'Cena na poramnuvanje'!AA48*'Sreden kurs'!$D$13</f>
        <v>6189.4530719999993</v>
      </c>
    </row>
    <row r="49" spans="2:27" x14ac:dyDescent="0.25">
      <c r="B49" s="65"/>
      <c r="C49" s="6" t="s">
        <v>27</v>
      </c>
      <c r="D49" s="28">
        <f>'Cena na poramnuvanje'!D49*'Sreden kurs'!$D$13</f>
        <v>1409.1617639999999</v>
      </c>
      <c r="E49" s="28">
        <f>'Cena na poramnuvanje'!E49*'Sreden kurs'!$D$13</f>
        <v>1286.3845350000001</v>
      </c>
      <c r="F49" s="28">
        <f>'Cena na poramnuvanje'!F49*'Sreden kurs'!$D$13</f>
        <v>1192.6049429999998</v>
      </c>
      <c r="G49" s="28">
        <f>'Cena na poramnuvanje'!G49*'Sreden kurs'!$D$13</f>
        <v>1159.9054800000001</v>
      </c>
      <c r="H49" s="28">
        <f>'Cena na poramnuvanje'!H49*'Sreden kurs'!$D$13</f>
        <v>1167.926103</v>
      </c>
      <c r="I49" s="28">
        <f>'Cena na poramnuvanje'!I49*'Sreden kurs'!$D$13</f>
        <v>1249.983246</v>
      </c>
      <c r="J49" s="28">
        <f>'Cena na poramnuvanje'!J49*'Sreden kurs'!$D$13</f>
        <v>1500.4734719999999</v>
      </c>
      <c r="K49" s="28">
        <f>'Cena na poramnuvanje'!K49*'Sreden kurs'!$D$13</f>
        <v>1636.2070919999999</v>
      </c>
      <c r="L49" s="28">
        <f>'Cena na poramnuvanje'!L49*'Sreden kurs'!$D$13</f>
        <v>2804.7501659999998</v>
      </c>
      <c r="M49" s="28">
        <f>'Cena na poramnuvanje'!M49*'Sreden kurs'!$D$13</f>
        <v>2578.93878</v>
      </c>
      <c r="N49" s="28">
        <f>'Cena na poramnuvanje'!N49*'Sreden kurs'!$D$13</f>
        <v>1582.7295511830064</v>
      </c>
      <c r="O49" s="28">
        <f>'Cena na poramnuvanje'!O49*'Sreden kurs'!$D$13</f>
        <v>1611.5664714424779</v>
      </c>
      <c r="P49" s="28">
        <f>'Cena na poramnuvanje'!P49*'Sreden kurs'!$D$13</f>
        <v>1385.0998949999998</v>
      </c>
      <c r="Q49" s="28">
        <f>'Cena na poramnuvanje'!Q49*'Sreden kurs'!$D$13</f>
        <v>1287.0015059999998</v>
      </c>
      <c r="R49" s="28">
        <f>'Cena na poramnuvanje'!R49*'Sreden kurs'!$D$13</f>
        <v>0</v>
      </c>
      <c r="S49" s="28">
        <f>'Cena na poramnuvanje'!S49*'Sreden kurs'!$D$13</f>
        <v>0</v>
      </c>
      <c r="T49" s="28">
        <f>'Cena na poramnuvanje'!T49*'Sreden kurs'!$D$13</f>
        <v>0</v>
      </c>
      <c r="U49" s="28">
        <f>'Cena na poramnuvanje'!U49*'Sreden kurs'!$D$13</f>
        <v>0</v>
      </c>
      <c r="V49" s="28">
        <f>'Cena na poramnuvanje'!V49*'Sreden kurs'!$D$13</f>
        <v>0</v>
      </c>
      <c r="W49" s="28">
        <f>'Cena na poramnuvanje'!W49*'Sreden kurs'!$D$13</f>
        <v>0</v>
      </c>
      <c r="X49" s="28">
        <f>'Cena na poramnuvanje'!X49*'Sreden kurs'!$D$13</f>
        <v>0</v>
      </c>
      <c r="Y49" s="28">
        <f>'Cena na poramnuvanje'!Y49*'Sreden kurs'!$D$13</f>
        <v>0</v>
      </c>
      <c r="Z49" s="28">
        <f>'Cena na poramnuvanje'!Z49*'Sreden kurs'!$D$13</f>
        <v>0</v>
      </c>
      <c r="AA49" s="29">
        <f>'Cena na poramnuvanje'!AA49*'Sreden kurs'!$D$13</f>
        <v>0</v>
      </c>
    </row>
    <row r="50" spans="2:27" x14ac:dyDescent="0.25">
      <c r="B50" s="65"/>
      <c r="C50" s="6" t="s">
        <v>28</v>
      </c>
      <c r="D50" s="28">
        <f>'Cena na poramnuvanje'!D50*'Sreden kurs'!$D$13</f>
        <v>0</v>
      </c>
      <c r="E50" s="28">
        <f>'Cena na poramnuvanje'!E50*'Sreden kurs'!$D$13</f>
        <v>0</v>
      </c>
      <c r="F50" s="28">
        <f>'Cena na poramnuvanje'!F50*'Sreden kurs'!$D$13</f>
        <v>0</v>
      </c>
      <c r="G50" s="28">
        <f>'Cena na poramnuvanje'!G50*'Sreden kurs'!$D$13</f>
        <v>0</v>
      </c>
      <c r="H50" s="28">
        <f>'Cena na poramnuvanje'!H50*'Sreden kurs'!$D$13</f>
        <v>0</v>
      </c>
      <c r="I50" s="28">
        <f>'Cena na poramnuvanje'!I50*'Sreden kurs'!$D$13</f>
        <v>0</v>
      </c>
      <c r="J50" s="28">
        <f>'Cena na poramnuvanje'!J50*'Sreden kurs'!$D$13</f>
        <v>0</v>
      </c>
      <c r="K50" s="28">
        <f>'Cena na poramnuvanje'!K50*'Sreden kurs'!$D$13</f>
        <v>0</v>
      </c>
      <c r="L50" s="28">
        <f>'Cena na poramnuvanje'!L50*'Sreden kurs'!$D$13</f>
        <v>0</v>
      </c>
      <c r="M50" s="28">
        <f>'Cena na poramnuvanje'!M50*'Sreden kurs'!$D$13</f>
        <v>0</v>
      </c>
      <c r="N50" s="28">
        <f>'Cena na poramnuvanje'!N50*'Sreden kurs'!$D$13</f>
        <v>0</v>
      </c>
      <c r="O50" s="28">
        <f>'Cena na poramnuvanje'!O50*'Sreden kurs'!$D$13</f>
        <v>0</v>
      </c>
      <c r="P50" s="28">
        <f>'Cena na poramnuvanje'!P50*'Sreden kurs'!$D$13</f>
        <v>0</v>
      </c>
      <c r="Q50" s="28">
        <f>'Cena na poramnuvanje'!Q50*'Sreden kurs'!$D$13</f>
        <v>0</v>
      </c>
      <c r="R50" s="28">
        <f>'Cena na poramnuvanje'!R50*'Sreden kurs'!$D$13</f>
        <v>0</v>
      </c>
      <c r="S50" s="28">
        <f>'Cena na poramnuvanje'!S50*'Sreden kurs'!$D$13</f>
        <v>0</v>
      </c>
      <c r="T50" s="28">
        <f>'Cena na poramnuvanje'!T50*'Sreden kurs'!$D$13</f>
        <v>0</v>
      </c>
      <c r="U50" s="28">
        <f>'Cena na poramnuvanje'!U50*'Sreden kurs'!$D$13</f>
        <v>0</v>
      </c>
      <c r="V50" s="28">
        <f>'Cena na poramnuvanje'!V50*'Sreden kurs'!$D$13</f>
        <v>0</v>
      </c>
      <c r="W50" s="28">
        <f>'Cena na poramnuvanje'!W50*'Sreden kurs'!$D$13</f>
        <v>0</v>
      </c>
      <c r="X50" s="28">
        <f>'Cena na poramnuvanje'!X50*'Sreden kurs'!$D$13</f>
        <v>0</v>
      </c>
      <c r="Y50" s="28">
        <f>'Cena na poramnuvanje'!Y50*'Sreden kurs'!$D$13</f>
        <v>0</v>
      </c>
      <c r="Z50" s="28">
        <f>'Cena na poramnuvanje'!Z50*'Sreden kurs'!$D$13</f>
        <v>0</v>
      </c>
      <c r="AA50" s="29">
        <f>'Cena na poramnuvanje'!AA50*'Sreden kurs'!$D$13</f>
        <v>0</v>
      </c>
    </row>
    <row r="51" spans="2:27" ht="15.75" thickBot="1" x14ac:dyDescent="0.3">
      <c r="B51" s="66"/>
      <c r="C51" s="9" t="s">
        <v>29</v>
      </c>
      <c r="D51" s="30">
        <f>'Cena na poramnuvanje'!D51*'Sreden kurs'!$D$13</f>
        <v>0</v>
      </c>
      <c r="E51" s="30">
        <f>'Cena na poramnuvanje'!E51*'Sreden kurs'!$D$13</f>
        <v>0</v>
      </c>
      <c r="F51" s="30">
        <f>'Cena na poramnuvanje'!F51*'Sreden kurs'!$D$13</f>
        <v>0</v>
      </c>
      <c r="G51" s="30">
        <f>'Cena na poramnuvanje'!G51*'Sreden kurs'!$D$13</f>
        <v>0</v>
      </c>
      <c r="H51" s="30">
        <f>'Cena na poramnuvanje'!H51*'Sreden kurs'!$D$13</f>
        <v>0</v>
      </c>
      <c r="I51" s="30">
        <f>'Cena na poramnuvanje'!I51*'Sreden kurs'!$D$13</f>
        <v>0</v>
      </c>
      <c r="J51" s="30">
        <f>'Cena na poramnuvanje'!J51*'Sreden kurs'!$D$13</f>
        <v>0</v>
      </c>
      <c r="K51" s="30">
        <f>'Cena na poramnuvanje'!K51*'Sreden kurs'!$D$13</f>
        <v>0</v>
      </c>
      <c r="L51" s="30">
        <f>'Cena na poramnuvanje'!L51*'Sreden kurs'!$D$13</f>
        <v>0</v>
      </c>
      <c r="M51" s="30">
        <f>'Cena na poramnuvanje'!M51*'Sreden kurs'!$D$13</f>
        <v>0</v>
      </c>
      <c r="N51" s="30">
        <f>'Cena na poramnuvanje'!N51*'Sreden kurs'!$D$13</f>
        <v>0</v>
      </c>
      <c r="O51" s="30">
        <f>'Cena na poramnuvanje'!O51*'Sreden kurs'!$D$13</f>
        <v>0</v>
      </c>
      <c r="P51" s="30">
        <f>'Cena na poramnuvanje'!P51*'Sreden kurs'!$D$13</f>
        <v>0</v>
      </c>
      <c r="Q51" s="30">
        <f>'Cena na poramnuvanje'!Q51*'Sreden kurs'!$D$13</f>
        <v>0</v>
      </c>
      <c r="R51" s="30">
        <f>'Cena na poramnuvanje'!R51*'Sreden kurs'!$D$13</f>
        <v>0</v>
      </c>
      <c r="S51" s="30">
        <f>'Cena na poramnuvanje'!S51*'Sreden kurs'!$D$13</f>
        <v>0</v>
      </c>
      <c r="T51" s="30">
        <f>'Cena na poramnuvanje'!T51*'Sreden kurs'!$D$13</f>
        <v>0</v>
      </c>
      <c r="U51" s="30">
        <f>'Cena na poramnuvanje'!U51*'Sreden kurs'!$D$13</f>
        <v>0</v>
      </c>
      <c r="V51" s="30">
        <f>'Cena na poramnuvanje'!V51*'Sreden kurs'!$D$13</f>
        <v>0</v>
      </c>
      <c r="W51" s="30">
        <f>'Cena na poramnuvanje'!W51*'Sreden kurs'!$D$13</f>
        <v>0</v>
      </c>
      <c r="X51" s="30">
        <f>'Cena na poramnuvanje'!X51*'Sreden kurs'!$D$13</f>
        <v>0</v>
      </c>
      <c r="Y51" s="30">
        <f>'Cena na poramnuvanje'!Y51*'Sreden kurs'!$D$13</f>
        <v>0</v>
      </c>
      <c r="Z51" s="30">
        <f>'Cena na poramnuvanje'!Z51*'Sreden kurs'!$D$13</f>
        <v>0</v>
      </c>
      <c r="AA51" s="31">
        <f>'Cena na poramnuvanje'!AA51*'Sreden kurs'!$D$13</f>
        <v>0</v>
      </c>
    </row>
    <row r="52" spans="2:27" ht="15.75" thickTop="1" x14ac:dyDescent="0.25">
      <c r="B52" s="64" t="str">
        <f>'Cena na poramnuvanje'!B52:B55</f>
        <v>13.06.2021</v>
      </c>
      <c r="C52" s="6" t="s">
        <v>26</v>
      </c>
      <c r="D52" s="28">
        <f>'Cena na poramnuvanje'!D52*'Sreden kurs'!$D$14</f>
        <v>4962.2977530000007</v>
      </c>
      <c r="E52" s="28">
        <f>'Cena na poramnuvanje'!E52*'Sreden kurs'!$D$14</f>
        <v>0</v>
      </c>
      <c r="F52" s="28">
        <f>'Cena na poramnuvanje'!F52*'Sreden kurs'!$D$14</f>
        <v>0</v>
      </c>
      <c r="G52" s="28">
        <f>'Cena na poramnuvanje'!G52*'Sreden kurs'!$D$14</f>
        <v>0</v>
      </c>
      <c r="H52" s="28">
        <f>'Cena na poramnuvanje'!H52*'Sreden kurs'!$D$14</f>
        <v>0</v>
      </c>
      <c r="I52" s="28">
        <f>'Cena na poramnuvanje'!I52*'Sreden kurs'!$D$14</f>
        <v>0</v>
      </c>
      <c r="J52" s="28">
        <f>'Cena na poramnuvanje'!J52*'Sreden kurs'!$D$14</f>
        <v>0</v>
      </c>
      <c r="K52" s="28">
        <f>'Cena na poramnuvanje'!K52*'Sreden kurs'!$D$14</f>
        <v>0</v>
      </c>
      <c r="L52" s="28">
        <f>'Cena na poramnuvanje'!L52*'Sreden kurs'!$D$14</f>
        <v>1843.5093479999998</v>
      </c>
      <c r="M52" s="28">
        <f>'Cena na poramnuvanje'!M52*'Sreden kurs'!$D$14</f>
        <v>0</v>
      </c>
      <c r="N52" s="28">
        <f>'Cena na poramnuvanje'!N52*'Sreden kurs'!$D$14</f>
        <v>1043.9149320000001</v>
      </c>
      <c r="O52" s="28">
        <f>'Cena na poramnuvanje'!O52*'Sreden kurs'!$D$14</f>
        <v>1383.865953</v>
      </c>
      <c r="P52" s="28">
        <f>'Cena na poramnuvanje'!P52*'Sreden kurs'!$D$14</f>
        <v>462.72825</v>
      </c>
      <c r="Q52" s="28">
        <f>'Cena na poramnuvanje'!Q52*'Sreden kurs'!$D$14</f>
        <v>179.0260208785599</v>
      </c>
      <c r="R52" s="28">
        <f>'Cena na poramnuvanje'!R52*'Sreden kurs'!$D$14</f>
        <v>15.432820304709143</v>
      </c>
      <c r="S52" s="28">
        <f>'Cena na poramnuvanje'!S52*'Sreden kurs'!$D$14</f>
        <v>18.509129999999999</v>
      </c>
      <c r="T52" s="28">
        <f>'Cena na poramnuvanje'!T52*'Sreden kurs'!$D$14</f>
        <v>278.87089199999997</v>
      </c>
      <c r="U52" s="28">
        <f>'Cena na poramnuvanje'!U52*'Sreden kurs'!$D$14</f>
        <v>1971.2223449999997</v>
      </c>
      <c r="V52" s="28">
        <f>'Cena na poramnuvanje'!V52*'Sreden kurs'!$D$14</f>
        <v>4963.5316949999997</v>
      </c>
      <c r="W52" s="28">
        <f>'Cena na poramnuvanje'!W52*'Sreden kurs'!$D$14</f>
        <v>0</v>
      </c>
      <c r="X52" s="28">
        <f>'Cena na poramnuvanje'!X52*'Sreden kurs'!$D$14</f>
        <v>0</v>
      </c>
      <c r="Y52" s="28">
        <f>'Cena na poramnuvanje'!Y52*'Sreden kurs'!$D$14</f>
        <v>0</v>
      </c>
      <c r="Z52" s="28">
        <f>'Cena na poramnuvanje'!Z52*'Sreden kurs'!$D$14</f>
        <v>0</v>
      </c>
      <c r="AA52" s="29">
        <f>'Cena na poramnuvanje'!AA52*'Sreden kurs'!$D$14</f>
        <v>0</v>
      </c>
    </row>
    <row r="53" spans="2:27" x14ac:dyDescent="0.25">
      <c r="B53" s="65"/>
      <c r="C53" s="6" t="s">
        <v>27</v>
      </c>
      <c r="D53" s="28">
        <f>'Cena na poramnuvanje'!D53*'Sreden kurs'!$D$14</f>
        <v>0</v>
      </c>
      <c r="E53" s="28">
        <f>'Cena na poramnuvanje'!E53*'Sreden kurs'!$D$14</f>
        <v>0</v>
      </c>
      <c r="F53" s="28">
        <f>'Cena na poramnuvanje'!F53*'Sreden kurs'!$D$14</f>
        <v>0</v>
      </c>
      <c r="G53" s="28">
        <f>'Cena na poramnuvanje'!G53*'Sreden kurs'!$D$14</f>
        <v>0</v>
      </c>
      <c r="H53" s="28">
        <f>'Cena na poramnuvanje'!H53*'Sreden kurs'!$D$14</f>
        <v>0</v>
      </c>
      <c r="I53" s="28">
        <f>'Cena na poramnuvanje'!I53*'Sreden kurs'!$D$14</f>
        <v>0</v>
      </c>
      <c r="J53" s="28">
        <f>'Cena na poramnuvanje'!J53*'Sreden kurs'!$D$14</f>
        <v>0</v>
      </c>
      <c r="K53" s="28">
        <f>'Cena na poramnuvanje'!K53*'Sreden kurs'!$D$14</f>
        <v>0</v>
      </c>
      <c r="L53" s="28">
        <f>'Cena na poramnuvanje'!L53*'Sreden kurs'!$D$14</f>
        <v>0</v>
      </c>
      <c r="M53" s="28">
        <f>'Cena na poramnuvanje'!M53*'Sreden kurs'!$D$14</f>
        <v>747.76885199999992</v>
      </c>
      <c r="N53" s="28">
        <f>'Cena na poramnuvanje'!N53*'Sreden kurs'!$D$14</f>
        <v>0</v>
      </c>
      <c r="O53" s="28">
        <f>'Cena na poramnuvanje'!O53*'Sreden kurs'!$D$14</f>
        <v>0</v>
      </c>
      <c r="P53" s="28">
        <f>'Cena na poramnuvanje'!P53*'Sreden kurs'!$D$14</f>
        <v>0</v>
      </c>
      <c r="Q53" s="28">
        <f>'Cena na poramnuvanje'!Q53*'Sreden kurs'!$D$14</f>
        <v>0</v>
      </c>
      <c r="R53" s="28">
        <f>'Cena na poramnuvanje'!R53*'Sreden kurs'!$D$14</f>
        <v>0</v>
      </c>
      <c r="S53" s="28">
        <f>'Cena na poramnuvanje'!S53*'Sreden kurs'!$D$14</f>
        <v>0</v>
      </c>
      <c r="T53" s="28">
        <f>'Cena na poramnuvanje'!T53*'Sreden kurs'!$D$14</f>
        <v>0</v>
      </c>
      <c r="U53" s="28">
        <f>'Cena na poramnuvanje'!U53*'Sreden kurs'!$D$14</f>
        <v>0</v>
      </c>
      <c r="V53" s="28">
        <f>'Cena na poramnuvanje'!V53*'Sreden kurs'!$D$14</f>
        <v>0</v>
      </c>
      <c r="W53" s="28">
        <f>'Cena na poramnuvanje'!W53*'Sreden kurs'!$D$14</f>
        <v>2073.0225599999999</v>
      </c>
      <c r="X53" s="28">
        <f>'Cena na poramnuvanje'!X53*'Sreden kurs'!$D$14</f>
        <v>1437.9496308599998</v>
      </c>
      <c r="Y53" s="28">
        <f>'Cena na poramnuvanje'!Y53*'Sreden kurs'!$D$14</f>
        <v>1494.1495192500001</v>
      </c>
      <c r="Z53" s="28">
        <f>'Cena na poramnuvanje'!Z53*'Sreden kurs'!$D$14</f>
        <v>2364.849843</v>
      </c>
      <c r="AA53" s="29">
        <f>'Cena na poramnuvanje'!AA53*'Sreden kurs'!$D$14</f>
        <v>2158.7815289999999</v>
      </c>
    </row>
    <row r="54" spans="2:27" x14ac:dyDescent="0.25">
      <c r="B54" s="65"/>
      <c r="C54" s="6" t="s">
        <v>28</v>
      </c>
      <c r="D54" s="28">
        <f>'Cena na poramnuvanje'!D54*'Sreden kurs'!$D$14</f>
        <v>0</v>
      </c>
      <c r="E54" s="28">
        <f>'Cena na poramnuvanje'!E54*'Sreden kurs'!$D$14</f>
        <v>921.13770299999999</v>
      </c>
      <c r="F54" s="28">
        <f>'Cena na poramnuvanje'!F54*'Sreden kurs'!$D$14</f>
        <v>734.19549000000006</v>
      </c>
      <c r="G54" s="28">
        <f>'Cena na poramnuvanje'!G54*'Sreden kurs'!$D$14</f>
        <v>687.30569400000002</v>
      </c>
      <c r="H54" s="28">
        <f>'Cena na poramnuvanje'!H54*'Sreden kurs'!$D$14</f>
        <v>628.69344899999999</v>
      </c>
      <c r="I54" s="28">
        <f>'Cena na poramnuvanje'!I54*'Sreden kurs'!$D$14</f>
        <v>616.971</v>
      </c>
      <c r="J54" s="28">
        <f>'Cena na poramnuvanje'!J54*'Sreden kurs'!$D$14</f>
        <v>345.50376</v>
      </c>
      <c r="K54" s="28">
        <f>'Cena na poramnuvanje'!K54*'Sreden kurs'!$D$14</f>
        <v>614.50311600000009</v>
      </c>
      <c r="L54" s="28">
        <f>'Cena na poramnuvanje'!L54*'Sreden kurs'!$D$14</f>
        <v>0</v>
      </c>
      <c r="M54" s="28">
        <f>'Cena na poramnuvanje'!M54*'Sreden kurs'!$D$14</f>
        <v>0</v>
      </c>
      <c r="N54" s="28">
        <f>'Cena na poramnuvanje'!N54*'Sreden kurs'!$D$14</f>
        <v>0</v>
      </c>
      <c r="O54" s="28">
        <f>'Cena na poramnuvanje'!O54*'Sreden kurs'!$D$14</f>
        <v>0</v>
      </c>
      <c r="P54" s="28">
        <f>'Cena na poramnuvanje'!P54*'Sreden kurs'!$D$14</f>
        <v>0</v>
      </c>
      <c r="Q54" s="28">
        <f>'Cena na poramnuvanje'!Q54*'Sreden kurs'!$D$14</f>
        <v>0</v>
      </c>
      <c r="R54" s="28">
        <f>'Cena na poramnuvanje'!R54*'Sreden kurs'!$D$14</f>
        <v>0</v>
      </c>
      <c r="S54" s="28">
        <f>'Cena na poramnuvanje'!S54*'Sreden kurs'!$D$14</f>
        <v>0</v>
      </c>
      <c r="T54" s="28">
        <f>'Cena na poramnuvanje'!T54*'Sreden kurs'!$D$14</f>
        <v>0</v>
      </c>
      <c r="U54" s="28">
        <f>'Cena na poramnuvanje'!U54*'Sreden kurs'!$D$14</f>
        <v>0</v>
      </c>
      <c r="V54" s="28">
        <f>'Cena na poramnuvanje'!V54*'Sreden kurs'!$D$14</f>
        <v>0</v>
      </c>
      <c r="W54" s="28">
        <f>'Cena na poramnuvanje'!W54*'Sreden kurs'!$D$14</f>
        <v>0</v>
      </c>
      <c r="X54" s="28">
        <f>'Cena na poramnuvanje'!X54*'Sreden kurs'!$D$14</f>
        <v>0</v>
      </c>
      <c r="Y54" s="28">
        <f>'Cena na poramnuvanje'!Y54*'Sreden kurs'!$D$14</f>
        <v>0</v>
      </c>
      <c r="Z54" s="28">
        <f>'Cena na poramnuvanje'!Z54*'Sreden kurs'!$D$14</f>
        <v>0</v>
      </c>
      <c r="AA54" s="29">
        <f>'Cena na poramnuvanje'!AA54*'Sreden kurs'!$D$14</f>
        <v>0</v>
      </c>
    </row>
    <row r="55" spans="2:27" ht="15.75" thickBot="1" x14ac:dyDescent="0.3">
      <c r="B55" s="66"/>
      <c r="C55" s="9" t="s">
        <v>29</v>
      </c>
      <c r="D55" s="30">
        <f>'Cena na poramnuvanje'!D55*'Sreden kurs'!$D$14</f>
        <v>0</v>
      </c>
      <c r="E55" s="30">
        <f>'Cena na poramnuvanje'!E55*'Sreden kurs'!$D$14</f>
        <v>2762.7961380000002</v>
      </c>
      <c r="F55" s="30">
        <f>'Cena na poramnuvanje'!F55*'Sreden kurs'!$D$14</f>
        <v>2202.5864700000002</v>
      </c>
      <c r="G55" s="30">
        <f>'Cena na poramnuvanje'!G55*'Sreden kurs'!$D$14</f>
        <v>2061.9170819999999</v>
      </c>
      <c r="H55" s="30">
        <f>'Cena na poramnuvanje'!H55*'Sreden kurs'!$D$14</f>
        <v>1886.0803470000001</v>
      </c>
      <c r="I55" s="30">
        <f>'Cena na poramnuvanje'!I55*'Sreden kurs'!$D$14</f>
        <v>1850.2960289999999</v>
      </c>
      <c r="J55" s="30">
        <f>'Cena na poramnuvanje'!J55*'Sreden kurs'!$D$14</f>
        <v>1036.5112799999999</v>
      </c>
      <c r="K55" s="30">
        <f>'Cena na poramnuvanje'!K55*'Sreden kurs'!$D$14</f>
        <v>1843.5093479999998</v>
      </c>
      <c r="L55" s="30">
        <f>'Cena na poramnuvanje'!L55*'Sreden kurs'!$D$14</f>
        <v>0</v>
      </c>
      <c r="M55" s="30">
        <f>'Cena na poramnuvanje'!M55*'Sreden kurs'!$D$14</f>
        <v>0</v>
      </c>
      <c r="N55" s="30">
        <f>'Cena na poramnuvanje'!N55*'Sreden kurs'!$D$14</f>
        <v>0</v>
      </c>
      <c r="O55" s="30">
        <f>'Cena na poramnuvanje'!O55*'Sreden kurs'!$D$14</f>
        <v>0</v>
      </c>
      <c r="P55" s="30">
        <f>'Cena na poramnuvanje'!P55*'Sreden kurs'!$D$14</f>
        <v>0</v>
      </c>
      <c r="Q55" s="30">
        <f>'Cena na poramnuvanje'!Q55*'Sreden kurs'!$D$14</f>
        <v>0</v>
      </c>
      <c r="R55" s="30">
        <f>'Cena na poramnuvanje'!R55*'Sreden kurs'!$D$14</f>
        <v>0</v>
      </c>
      <c r="S55" s="30">
        <f>'Cena na poramnuvanje'!S55*'Sreden kurs'!$D$14</f>
        <v>0</v>
      </c>
      <c r="T55" s="30">
        <f>'Cena na poramnuvanje'!T55*'Sreden kurs'!$D$14</f>
        <v>0</v>
      </c>
      <c r="U55" s="30">
        <f>'Cena na poramnuvanje'!U55*'Sreden kurs'!$D$14</f>
        <v>0</v>
      </c>
      <c r="V55" s="30">
        <f>'Cena na poramnuvanje'!V55*'Sreden kurs'!$D$14</f>
        <v>0</v>
      </c>
      <c r="W55" s="30">
        <f>'Cena na poramnuvanje'!W55*'Sreden kurs'!$D$14</f>
        <v>0</v>
      </c>
      <c r="X55" s="30">
        <f>'Cena na poramnuvanje'!X55*'Sreden kurs'!$D$14</f>
        <v>0</v>
      </c>
      <c r="Y55" s="30">
        <f>'Cena na poramnuvanje'!Y55*'Sreden kurs'!$D$14</f>
        <v>0</v>
      </c>
      <c r="Z55" s="30">
        <f>'Cena na poramnuvanje'!Z55*'Sreden kurs'!$D$14</f>
        <v>0</v>
      </c>
      <c r="AA55" s="31">
        <f>'Cena na poramnuvanje'!AA55*'Sreden kurs'!$D$14</f>
        <v>0</v>
      </c>
    </row>
    <row r="56" spans="2:27" ht="15.75" thickTop="1" x14ac:dyDescent="0.25">
      <c r="B56" s="64" t="str">
        <f>'Cena na poramnuvanje'!B56:B59</f>
        <v>14.06.2021</v>
      </c>
      <c r="C56" s="6" t="s">
        <v>26</v>
      </c>
      <c r="D56" s="28">
        <f>'Cena na poramnuvanje'!D56*'Sreden kurs'!$D$15</f>
        <v>6094.4395379999996</v>
      </c>
      <c r="E56" s="28">
        <f>'Cena na poramnuvanje'!E56*'Sreden kurs'!$D$15</f>
        <v>0</v>
      </c>
      <c r="F56" s="28">
        <f>'Cena na poramnuvanje'!F56*'Sreden kurs'!$D$15</f>
        <v>0</v>
      </c>
      <c r="G56" s="28">
        <f>'Cena na poramnuvanje'!G56*'Sreden kurs'!$D$15</f>
        <v>0</v>
      </c>
      <c r="H56" s="28">
        <f>'Cena na poramnuvanje'!H56*'Sreden kurs'!$D$15</f>
        <v>0</v>
      </c>
      <c r="I56" s="28">
        <f>'Cena na poramnuvanje'!I56*'Sreden kurs'!$D$15</f>
        <v>0</v>
      </c>
      <c r="J56" s="28">
        <f>'Cena na poramnuvanje'!J56*'Sreden kurs'!$D$15</f>
        <v>0</v>
      </c>
      <c r="K56" s="28">
        <f>'Cena na poramnuvanje'!K56*'Sreden kurs'!$D$15</f>
        <v>0</v>
      </c>
      <c r="L56" s="28">
        <f>'Cena na poramnuvanje'!L56*'Sreden kurs'!$D$15</f>
        <v>0</v>
      </c>
      <c r="M56" s="28">
        <f>'Cena na poramnuvanje'!M56*'Sreden kurs'!$D$15</f>
        <v>0</v>
      </c>
      <c r="N56" s="28">
        <f>'Cena na poramnuvanje'!N56*'Sreden kurs'!$D$15</f>
        <v>0</v>
      </c>
      <c r="O56" s="28">
        <f>'Cena na poramnuvanje'!O56*'Sreden kurs'!$D$15</f>
        <v>0</v>
      </c>
      <c r="P56" s="28">
        <f>'Cena na poramnuvanje'!P56*'Sreden kurs'!$D$15</f>
        <v>0</v>
      </c>
      <c r="Q56" s="28">
        <f>'Cena na poramnuvanje'!Q56*'Sreden kurs'!$D$15</f>
        <v>0</v>
      </c>
      <c r="R56" s="28">
        <f>'Cena na poramnuvanje'!R56*'Sreden kurs'!$D$15</f>
        <v>0</v>
      </c>
      <c r="S56" s="28">
        <f>'Cena na poramnuvanje'!S56*'Sreden kurs'!$D$15</f>
        <v>0</v>
      </c>
      <c r="T56" s="28">
        <f>'Cena na poramnuvanje'!T56*'Sreden kurs'!$D$15</f>
        <v>0</v>
      </c>
      <c r="U56" s="28">
        <f>'Cena na poramnuvanje'!U56*'Sreden kurs'!$D$15</f>
        <v>0</v>
      </c>
      <c r="V56" s="28">
        <f>'Cena na poramnuvanje'!V56*'Sreden kurs'!$D$15</f>
        <v>0</v>
      </c>
      <c r="W56" s="28">
        <f>'Cena na poramnuvanje'!W56*'Sreden kurs'!$D$15</f>
        <v>6189.4530719999993</v>
      </c>
      <c r="X56" s="28">
        <f>'Cena na poramnuvanje'!X56*'Sreden kurs'!$D$15</f>
        <v>0</v>
      </c>
      <c r="Y56" s="28">
        <f>'Cena na poramnuvanje'!Y56*'Sreden kurs'!$D$15</f>
        <v>0</v>
      </c>
      <c r="Z56" s="28">
        <f>'Cena na poramnuvanje'!Z56*'Sreden kurs'!$D$15</f>
        <v>6189.4530719999993</v>
      </c>
      <c r="AA56" s="29">
        <f>'Cena na poramnuvanje'!AA56*'Sreden kurs'!$D$15</f>
        <v>6189.4530719999993</v>
      </c>
    </row>
    <row r="57" spans="2:27" x14ac:dyDescent="0.25">
      <c r="B57" s="65"/>
      <c r="C57" s="6" t="s">
        <v>27</v>
      </c>
      <c r="D57" s="28">
        <f>'Cena na poramnuvanje'!D57*'Sreden kurs'!$D$15</f>
        <v>0</v>
      </c>
      <c r="E57" s="28">
        <f>'Cena na poramnuvanje'!E57*'Sreden kurs'!$D$15</f>
        <v>1105.612032</v>
      </c>
      <c r="F57" s="28">
        <f>'Cena na poramnuvanje'!F57*'Sreden kurs'!$D$15</f>
        <v>1032.809454</v>
      </c>
      <c r="G57" s="28">
        <f>'Cena na poramnuvanje'!G57*'Sreden kurs'!$D$15</f>
        <v>1045.7658449999999</v>
      </c>
      <c r="H57" s="28">
        <f>'Cena na poramnuvanje'!H57*'Sreden kurs'!$D$15</f>
        <v>1041.447048</v>
      </c>
      <c r="I57" s="28">
        <f>'Cena na poramnuvanje'!I57*'Sreden kurs'!$D$15</f>
        <v>1183.967349</v>
      </c>
      <c r="J57" s="28">
        <f>'Cena na poramnuvanje'!J57*'Sreden kurs'!$D$15</f>
        <v>1515.2807759999998</v>
      </c>
      <c r="K57" s="28">
        <f>'Cena na poramnuvanje'!K57*'Sreden kurs'!$D$15</f>
        <v>1591.7851800000001</v>
      </c>
      <c r="L57" s="28">
        <f>'Cena na poramnuvanje'!L57*'Sreden kurs'!$D$15</f>
        <v>2620.8928079999996</v>
      </c>
      <c r="M57" s="28">
        <f>'Cena na poramnuvanje'!M57*'Sreden kurs'!$D$15</f>
        <v>1763.1760248193696</v>
      </c>
      <c r="N57" s="28">
        <f>'Cena na poramnuvanje'!N57*'Sreden kurs'!$D$15</f>
        <v>1230.240174</v>
      </c>
      <c r="O57" s="28">
        <f>'Cena na poramnuvanje'!O57*'Sreden kurs'!$D$15</f>
        <v>1246.8983909999999</v>
      </c>
      <c r="P57" s="28">
        <f>'Cena na poramnuvanje'!P57*'Sreden kurs'!$D$15</f>
        <v>1341.9119249999999</v>
      </c>
      <c r="Q57" s="28">
        <f>'Cena na poramnuvanje'!Q57*'Sreden kurs'!$D$15</f>
        <v>1377.0792719999999</v>
      </c>
      <c r="R57" s="28">
        <f>'Cena na poramnuvanje'!R57*'Sreden kurs'!$D$15</f>
        <v>1249.3662750000001</v>
      </c>
      <c r="S57" s="28">
        <f>'Cena na poramnuvanje'!S57*'Sreden kurs'!$D$15</f>
        <v>1254.3020429999999</v>
      </c>
      <c r="T57" s="28">
        <f>'Cena na poramnuvanje'!T57*'Sreden kurs'!$D$15</f>
        <v>1313.5312589999999</v>
      </c>
      <c r="U57" s="28">
        <f>'Cena na poramnuvanje'!U57*'Sreden kurs'!$D$15</f>
        <v>2372.8704659999999</v>
      </c>
      <c r="V57" s="28">
        <f>'Cena na poramnuvanje'!V57*'Sreden kurs'!$D$15</f>
        <v>2610.404301</v>
      </c>
      <c r="W57" s="28">
        <f>'Cena na poramnuvanje'!W57*'Sreden kurs'!$D$15</f>
        <v>0</v>
      </c>
      <c r="X57" s="28">
        <f>'Cena na poramnuvanje'!X57*'Sreden kurs'!$D$15</f>
        <v>3076.8343769999997</v>
      </c>
      <c r="Y57" s="28">
        <f>'Cena na poramnuvanje'!Y57*'Sreden kurs'!$D$15</f>
        <v>2899.7637</v>
      </c>
      <c r="Z57" s="28">
        <f>'Cena na poramnuvanje'!Z57*'Sreden kurs'!$D$15</f>
        <v>0</v>
      </c>
      <c r="AA57" s="29">
        <f>'Cena na poramnuvanje'!AA57*'Sreden kurs'!$D$15</f>
        <v>0</v>
      </c>
    </row>
    <row r="58" spans="2:27" x14ac:dyDescent="0.25">
      <c r="B58" s="65"/>
      <c r="C58" s="6" t="s">
        <v>28</v>
      </c>
      <c r="D58" s="28">
        <f>'Cena na poramnuvanje'!D58*'Sreden kurs'!$D$15</f>
        <v>0</v>
      </c>
      <c r="E58" s="28">
        <f>'Cena na poramnuvanje'!E58*'Sreden kurs'!$D$15</f>
        <v>0</v>
      </c>
      <c r="F58" s="28">
        <f>'Cena na poramnuvanje'!F58*'Sreden kurs'!$D$15</f>
        <v>0</v>
      </c>
      <c r="G58" s="28">
        <f>'Cena na poramnuvanje'!G58*'Sreden kurs'!$D$15</f>
        <v>0</v>
      </c>
      <c r="H58" s="28">
        <f>'Cena na poramnuvanje'!H58*'Sreden kurs'!$D$15</f>
        <v>0</v>
      </c>
      <c r="I58" s="28">
        <f>'Cena na poramnuvanje'!I58*'Sreden kurs'!$D$15</f>
        <v>0</v>
      </c>
      <c r="J58" s="28">
        <f>'Cena na poramnuvanje'!J58*'Sreden kurs'!$D$15</f>
        <v>0</v>
      </c>
      <c r="K58" s="28">
        <f>'Cena na poramnuvanje'!K58*'Sreden kurs'!$D$15</f>
        <v>0</v>
      </c>
      <c r="L58" s="28">
        <f>'Cena na poramnuvanje'!L58*'Sreden kurs'!$D$15</f>
        <v>0</v>
      </c>
      <c r="M58" s="28">
        <f>'Cena na poramnuvanje'!M58*'Sreden kurs'!$D$15</f>
        <v>0</v>
      </c>
      <c r="N58" s="28">
        <f>'Cena na poramnuvanje'!N58*'Sreden kurs'!$D$15</f>
        <v>0</v>
      </c>
      <c r="O58" s="28">
        <f>'Cena na poramnuvanje'!O58*'Sreden kurs'!$D$15</f>
        <v>0</v>
      </c>
      <c r="P58" s="28">
        <f>'Cena na poramnuvanje'!P58*'Sreden kurs'!$D$15</f>
        <v>0</v>
      </c>
      <c r="Q58" s="28">
        <f>'Cena na poramnuvanje'!Q58*'Sreden kurs'!$D$15</f>
        <v>0</v>
      </c>
      <c r="R58" s="28">
        <f>'Cena na poramnuvanje'!R58*'Sreden kurs'!$D$15</f>
        <v>0</v>
      </c>
      <c r="S58" s="28">
        <f>'Cena na poramnuvanje'!S58*'Sreden kurs'!$D$15</f>
        <v>0</v>
      </c>
      <c r="T58" s="28">
        <f>'Cena na poramnuvanje'!T58*'Sreden kurs'!$D$15</f>
        <v>0</v>
      </c>
      <c r="U58" s="28">
        <f>'Cena na poramnuvanje'!U58*'Sreden kurs'!$D$15</f>
        <v>0</v>
      </c>
      <c r="V58" s="28">
        <f>'Cena na poramnuvanje'!V58*'Sreden kurs'!$D$15</f>
        <v>0</v>
      </c>
      <c r="W58" s="28">
        <f>'Cena na poramnuvanje'!W58*'Sreden kurs'!$D$15</f>
        <v>0</v>
      </c>
      <c r="X58" s="28">
        <f>'Cena na poramnuvanje'!X58*'Sreden kurs'!$D$15</f>
        <v>0</v>
      </c>
      <c r="Y58" s="28">
        <f>'Cena na poramnuvanje'!Y58*'Sreden kurs'!$D$15</f>
        <v>0</v>
      </c>
      <c r="Z58" s="28">
        <f>'Cena na poramnuvanje'!Z58*'Sreden kurs'!$D$15</f>
        <v>0</v>
      </c>
      <c r="AA58" s="29">
        <f>'Cena na poramnuvanje'!AA58*'Sreden kurs'!$D$15</f>
        <v>0</v>
      </c>
    </row>
    <row r="59" spans="2:27" ht="15.75" thickBot="1" x14ac:dyDescent="0.3">
      <c r="B59" s="66"/>
      <c r="C59" s="9" t="s">
        <v>29</v>
      </c>
      <c r="D59" s="30">
        <f>'Cena na poramnuvanje'!D59*'Sreden kurs'!$D$15</f>
        <v>0</v>
      </c>
      <c r="E59" s="30">
        <f>'Cena na poramnuvanje'!E59*'Sreden kurs'!$D$15</f>
        <v>0</v>
      </c>
      <c r="F59" s="30">
        <f>'Cena na poramnuvanje'!F59*'Sreden kurs'!$D$15</f>
        <v>0</v>
      </c>
      <c r="G59" s="30">
        <f>'Cena na poramnuvanje'!G59*'Sreden kurs'!$D$15</f>
        <v>0</v>
      </c>
      <c r="H59" s="30">
        <f>'Cena na poramnuvanje'!H59*'Sreden kurs'!$D$15</f>
        <v>0</v>
      </c>
      <c r="I59" s="30">
        <f>'Cena na poramnuvanje'!I59*'Sreden kurs'!$D$15</f>
        <v>0</v>
      </c>
      <c r="J59" s="30">
        <f>'Cena na poramnuvanje'!J59*'Sreden kurs'!$D$15</f>
        <v>0</v>
      </c>
      <c r="K59" s="30">
        <f>'Cena na poramnuvanje'!K59*'Sreden kurs'!$D$15</f>
        <v>0</v>
      </c>
      <c r="L59" s="30">
        <f>'Cena na poramnuvanje'!L59*'Sreden kurs'!$D$15</f>
        <v>0</v>
      </c>
      <c r="M59" s="30">
        <f>'Cena na poramnuvanje'!M59*'Sreden kurs'!$D$15</f>
        <v>0</v>
      </c>
      <c r="N59" s="30">
        <f>'Cena na poramnuvanje'!N59*'Sreden kurs'!$D$15</f>
        <v>0</v>
      </c>
      <c r="O59" s="30">
        <f>'Cena na poramnuvanje'!O59*'Sreden kurs'!$D$15</f>
        <v>0</v>
      </c>
      <c r="P59" s="30">
        <f>'Cena na poramnuvanje'!P59*'Sreden kurs'!$D$15</f>
        <v>0</v>
      </c>
      <c r="Q59" s="30">
        <f>'Cena na poramnuvanje'!Q59*'Sreden kurs'!$D$15</f>
        <v>0</v>
      </c>
      <c r="R59" s="30">
        <f>'Cena na poramnuvanje'!R59*'Sreden kurs'!$D$15</f>
        <v>0</v>
      </c>
      <c r="S59" s="30">
        <f>'Cena na poramnuvanje'!S59*'Sreden kurs'!$D$15</f>
        <v>0</v>
      </c>
      <c r="T59" s="30">
        <f>'Cena na poramnuvanje'!T59*'Sreden kurs'!$D$15</f>
        <v>0</v>
      </c>
      <c r="U59" s="30">
        <f>'Cena na poramnuvanje'!U59*'Sreden kurs'!$D$15</f>
        <v>0</v>
      </c>
      <c r="V59" s="30">
        <f>'Cena na poramnuvanje'!V59*'Sreden kurs'!$D$15</f>
        <v>0</v>
      </c>
      <c r="W59" s="30">
        <f>'Cena na poramnuvanje'!W59*'Sreden kurs'!$D$15</f>
        <v>0</v>
      </c>
      <c r="X59" s="30">
        <f>'Cena na poramnuvanje'!X59*'Sreden kurs'!$D$15</f>
        <v>0</v>
      </c>
      <c r="Y59" s="30">
        <f>'Cena na poramnuvanje'!Y59*'Sreden kurs'!$D$15</f>
        <v>0</v>
      </c>
      <c r="Z59" s="30">
        <f>'Cena na poramnuvanje'!Z59*'Sreden kurs'!$D$15</f>
        <v>0</v>
      </c>
      <c r="AA59" s="31">
        <f>'Cena na poramnuvanje'!AA59*'Sreden kurs'!$D$15</f>
        <v>0</v>
      </c>
    </row>
    <row r="60" spans="2:27" ht="15.75" thickTop="1" x14ac:dyDescent="0.25">
      <c r="B60" s="64" t="str">
        <f>'Cena na poramnuvanje'!B60:B63</f>
        <v>15.06.2021</v>
      </c>
      <c r="C60" s="6" t="s">
        <v>26</v>
      </c>
      <c r="D60" s="28">
        <f>'Cena na poramnuvanje'!D60*'Sreden kurs'!$D$16</f>
        <v>0</v>
      </c>
      <c r="E60" s="28">
        <f>'Cena na poramnuvanje'!E60*'Sreden kurs'!$D$16</f>
        <v>0</v>
      </c>
      <c r="F60" s="28">
        <f>'Cena na poramnuvanje'!F60*'Sreden kurs'!$D$16</f>
        <v>0</v>
      </c>
      <c r="G60" s="28">
        <f>'Cena na poramnuvanje'!G60*'Sreden kurs'!$D$16</f>
        <v>0</v>
      </c>
      <c r="H60" s="28">
        <f>'Cena na poramnuvanje'!H60*'Sreden kurs'!$D$16</f>
        <v>0</v>
      </c>
      <c r="I60" s="28">
        <f>'Cena na poramnuvanje'!I60*'Sreden kurs'!$D$16</f>
        <v>0</v>
      </c>
      <c r="J60" s="28">
        <f>'Cena na poramnuvanje'!J60*'Sreden kurs'!$D$16</f>
        <v>0</v>
      </c>
      <c r="K60" s="28">
        <f>'Cena na poramnuvanje'!K60*'Sreden kurs'!$D$16</f>
        <v>0</v>
      </c>
      <c r="L60" s="28">
        <f>'Cena na poramnuvanje'!L60*'Sreden kurs'!$D$16</f>
        <v>0</v>
      </c>
      <c r="M60" s="28">
        <f>'Cena na poramnuvanje'!M60*'Sreden kurs'!$D$16</f>
        <v>0</v>
      </c>
      <c r="N60" s="28">
        <f>'Cena na poramnuvanje'!N60*'Sreden kurs'!$D$16</f>
        <v>0</v>
      </c>
      <c r="O60" s="28">
        <f>'Cena na poramnuvanje'!O60*'Sreden kurs'!$D$16</f>
        <v>0</v>
      </c>
      <c r="P60" s="28">
        <f>'Cena na poramnuvanje'!P60*'Sreden kurs'!$D$16</f>
        <v>0</v>
      </c>
      <c r="Q60" s="28">
        <f>'Cena na poramnuvanje'!Q60*'Sreden kurs'!$D$16</f>
        <v>0</v>
      </c>
      <c r="R60" s="28">
        <f>'Cena na poramnuvanje'!R60*'Sreden kurs'!$D$16</f>
        <v>6189.3828479999993</v>
      </c>
      <c r="S60" s="28">
        <f>'Cena na poramnuvanje'!S60*'Sreden kurs'!$D$16</f>
        <v>0</v>
      </c>
      <c r="T60" s="28">
        <f>'Cena na poramnuvanje'!T60*'Sreden kurs'!$D$16</f>
        <v>0</v>
      </c>
      <c r="U60" s="28">
        <f>'Cena na poramnuvanje'!U60*'Sreden kurs'!$D$16</f>
        <v>0</v>
      </c>
      <c r="V60" s="28">
        <f>'Cena na poramnuvanje'!V60*'Sreden kurs'!$D$16</f>
        <v>0</v>
      </c>
      <c r="W60" s="28">
        <f>'Cena na poramnuvanje'!W60*'Sreden kurs'!$D$16</f>
        <v>0</v>
      </c>
      <c r="X60" s="28">
        <f>'Cena na poramnuvanje'!X60*'Sreden kurs'!$D$16</f>
        <v>0</v>
      </c>
      <c r="Y60" s="28">
        <f>'Cena na poramnuvanje'!Y60*'Sreden kurs'!$D$16</f>
        <v>0</v>
      </c>
      <c r="Z60" s="28">
        <f>'Cena na poramnuvanje'!Z60*'Sreden kurs'!$D$16</f>
        <v>0</v>
      </c>
      <c r="AA60" s="29">
        <f>'Cena na poramnuvanje'!AA60*'Sreden kurs'!$D$16</f>
        <v>0</v>
      </c>
    </row>
    <row r="61" spans="2:27" x14ac:dyDescent="0.25">
      <c r="B61" s="65"/>
      <c r="C61" s="6" t="s">
        <v>27</v>
      </c>
      <c r="D61" s="28">
        <f>'Cena na poramnuvanje'!D61*'Sreden kurs'!$D$16</f>
        <v>1915.199736</v>
      </c>
      <c r="E61" s="28">
        <f>'Cena na poramnuvanje'!E61*'Sreden kurs'!$D$16</f>
        <v>1302.4110039999998</v>
      </c>
      <c r="F61" s="28">
        <f>'Cena na poramnuvanje'!F61*'Sreden kurs'!$D$16</f>
        <v>1281.4342279999998</v>
      </c>
      <c r="G61" s="28">
        <f>'Cena na poramnuvanje'!G61*'Sreden kurs'!$D$16</f>
        <v>1245.0333519999999</v>
      </c>
      <c r="H61" s="28">
        <f>'Cena na poramnuvanje'!H61*'Sreden kurs'!$D$16</f>
        <v>1254.9047759999999</v>
      </c>
      <c r="I61" s="28">
        <f>'Cena na poramnuvanje'!I61*'Sreden kurs'!$D$16</f>
        <v>1340.6627719999999</v>
      </c>
      <c r="J61" s="28">
        <f>'Cena na poramnuvanje'!J61*'Sreden kurs'!$D$16</f>
        <v>1580.6617679999999</v>
      </c>
      <c r="K61" s="28">
        <f>'Cena na poramnuvanje'!K61*'Sreden kurs'!$D$16</f>
        <v>1759.581328</v>
      </c>
      <c r="L61" s="28">
        <f>'Cena na poramnuvanje'!L61*'Sreden kurs'!$D$16</f>
        <v>2151.6875714285711</v>
      </c>
      <c r="M61" s="28">
        <f>'Cena na poramnuvanje'!M61*'Sreden kurs'!$D$16</f>
        <v>1850.4017902383653</v>
      </c>
      <c r="N61" s="28">
        <f>'Cena na poramnuvanje'!N61*'Sreden kurs'!$D$16</f>
        <v>1811.6225552477847</v>
      </c>
      <c r="O61" s="28">
        <f>'Cena na poramnuvanje'!O61*'Sreden kurs'!$D$16</f>
        <v>1538.3762455228425</v>
      </c>
      <c r="P61" s="28">
        <f>'Cena na poramnuvanje'!P61*'Sreden kurs'!$D$16</f>
        <v>2305.5944679999998</v>
      </c>
      <c r="Q61" s="28">
        <f>'Cena na poramnuvanje'!Q61*'Sreden kurs'!$D$16</f>
        <v>2200.7105879999999</v>
      </c>
      <c r="R61" s="28">
        <f>'Cena na poramnuvanje'!R61*'Sreden kurs'!$D$16</f>
        <v>0</v>
      </c>
      <c r="S61" s="28">
        <f>'Cena na poramnuvanje'!S61*'Sreden kurs'!$D$16</f>
        <v>2232.1757519999996</v>
      </c>
      <c r="T61" s="28">
        <f>'Cena na poramnuvanje'!T61*'Sreden kurs'!$D$16</f>
        <v>2313.6149999999998</v>
      </c>
      <c r="U61" s="28">
        <f>'Cena na poramnuvanje'!U61*'Sreden kurs'!$D$16</f>
        <v>1573.875164</v>
      </c>
      <c r="V61" s="28">
        <f>'Cena na poramnuvanje'!V61*'Sreden kurs'!$D$16</f>
        <v>2142.0135621239792</v>
      </c>
      <c r="W61" s="28">
        <f>'Cena na poramnuvanje'!W61*'Sreden kurs'!$D$16</f>
        <v>1855.6514365714281</v>
      </c>
      <c r="X61" s="28">
        <f>'Cena na poramnuvanje'!X61*'Sreden kurs'!$D$16</f>
        <v>1908.8866160000002</v>
      </c>
      <c r="Y61" s="28">
        <f>'Cena na poramnuvanje'!Y61*'Sreden kurs'!$D$16</f>
        <v>1781.0628927272728</v>
      </c>
      <c r="Z61" s="28">
        <f>'Cena na poramnuvanje'!Z61*'Sreden kurs'!$D$16</f>
        <v>1672.5894039999998</v>
      </c>
      <c r="AA61" s="29">
        <f>'Cena na poramnuvanje'!AA61*'Sreden kurs'!$D$16</f>
        <v>1536.2403599999998</v>
      </c>
    </row>
    <row r="62" spans="2:27" x14ac:dyDescent="0.25">
      <c r="B62" s="65"/>
      <c r="C62" s="6" t="s">
        <v>28</v>
      </c>
      <c r="D62" s="28">
        <f>'Cena na poramnuvanje'!D62*'Sreden kurs'!$D$16</f>
        <v>0</v>
      </c>
      <c r="E62" s="28">
        <f>'Cena na poramnuvanje'!E62*'Sreden kurs'!$D$16</f>
        <v>0</v>
      </c>
      <c r="F62" s="28">
        <f>'Cena na poramnuvanje'!F62*'Sreden kurs'!$D$16</f>
        <v>0</v>
      </c>
      <c r="G62" s="28">
        <f>'Cena na poramnuvanje'!G62*'Sreden kurs'!$D$16</f>
        <v>0</v>
      </c>
      <c r="H62" s="28">
        <f>'Cena na poramnuvanje'!H62*'Sreden kurs'!$D$16</f>
        <v>0</v>
      </c>
      <c r="I62" s="28">
        <f>'Cena na poramnuvanje'!I62*'Sreden kurs'!$D$16</f>
        <v>0</v>
      </c>
      <c r="J62" s="28">
        <f>'Cena na poramnuvanje'!J62*'Sreden kurs'!$D$16</f>
        <v>0</v>
      </c>
      <c r="K62" s="28">
        <f>'Cena na poramnuvanje'!K62*'Sreden kurs'!$D$16</f>
        <v>0</v>
      </c>
      <c r="L62" s="28">
        <f>'Cena na poramnuvanje'!L62*'Sreden kurs'!$D$16</f>
        <v>0</v>
      </c>
      <c r="M62" s="28">
        <f>'Cena na poramnuvanje'!M62*'Sreden kurs'!$D$16</f>
        <v>0</v>
      </c>
      <c r="N62" s="28">
        <f>'Cena na poramnuvanje'!N62*'Sreden kurs'!$D$16</f>
        <v>0</v>
      </c>
      <c r="O62" s="28">
        <f>'Cena na poramnuvanje'!O62*'Sreden kurs'!$D$16</f>
        <v>0</v>
      </c>
      <c r="P62" s="28">
        <f>'Cena na poramnuvanje'!P62*'Sreden kurs'!$D$16</f>
        <v>0</v>
      </c>
      <c r="Q62" s="28">
        <f>'Cena na poramnuvanje'!Q62*'Sreden kurs'!$D$16</f>
        <v>0</v>
      </c>
      <c r="R62" s="28">
        <f>'Cena na poramnuvanje'!R62*'Sreden kurs'!$D$16</f>
        <v>0</v>
      </c>
      <c r="S62" s="28">
        <f>'Cena na poramnuvanje'!S62*'Sreden kurs'!$D$16</f>
        <v>0</v>
      </c>
      <c r="T62" s="28">
        <f>'Cena na poramnuvanje'!T62*'Sreden kurs'!$D$16</f>
        <v>0</v>
      </c>
      <c r="U62" s="28">
        <f>'Cena na poramnuvanje'!U62*'Sreden kurs'!$D$16</f>
        <v>0</v>
      </c>
      <c r="V62" s="28">
        <f>'Cena na poramnuvanje'!V62*'Sreden kurs'!$D$16</f>
        <v>0</v>
      </c>
      <c r="W62" s="28">
        <f>'Cena na poramnuvanje'!W62*'Sreden kurs'!$D$16</f>
        <v>0</v>
      </c>
      <c r="X62" s="28">
        <f>'Cena na poramnuvanje'!X62*'Sreden kurs'!$D$16</f>
        <v>0</v>
      </c>
      <c r="Y62" s="28">
        <f>'Cena na poramnuvanje'!Y62*'Sreden kurs'!$D$16</f>
        <v>0</v>
      </c>
      <c r="Z62" s="28">
        <f>'Cena na poramnuvanje'!Z62*'Sreden kurs'!$D$16</f>
        <v>0</v>
      </c>
      <c r="AA62" s="29">
        <f>'Cena na poramnuvanje'!AA62*'Sreden kurs'!$D$16</f>
        <v>0</v>
      </c>
    </row>
    <row r="63" spans="2:27" ht="15.75" thickBot="1" x14ac:dyDescent="0.3">
      <c r="B63" s="66"/>
      <c r="C63" s="9" t="s">
        <v>29</v>
      </c>
      <c r="D63" s="30">
        <f>'Cena na poramnuvanje'!D63*'Sreden kurs'!$D$16</f>
        <v>0</v>
      </c>
      <c r="E63" s="30">
        <f>'Cena na poramnuvanje'!E63*'Sreden kurs'!$D$16</f>
        <v>0</v>
      </c>
      <c r="F63" s="30">
        <f>'Cena na poramnuvanje'!F63*'Sreden kurs'!$D$16</f>
        <v>0</v>
      </c>
      <c r="G63" s="30">
        <f>'Cena na poramnuvanje'!G63*'Sreden kurs'!$D$16</f>
        <v>0</v>
      </c>
      <c r="H63" s="30">
        <f>'Cena na poramnuvanje'!H63*'Sreden kurs'!$D$16</f>
        <v>0</v>
      </c>
      <c r="I63" s="30">
        <f>'Cena na poramnuvanje'!I63*'Sreden kurs'!$D$16</f>
        <v>0</v>
      </c>
      <c r="J63" s="30">
        <f>'Cena na poramnuvanje'!J63*'Sreden kurs'!$D$16</f>
        <v>0</v>
      </c>
      <c r="K63" s="30">
        <f>'Cena na poramnuvanje'!K63*'Sreden kurs'!$D$16</f>
        <v>0</v>
      </c>
      <c r="L63" s="30">
        <f>'Cena na poramnuvanje'!L63*'Sreden kurs'!$D$16</f>
        <v>0</v>
      </c>
      <c r="M63" s="30">
        <f>'Cena na poramnuvanje'!M63*'Sreden kurs'!$D$16</f>
        <v>0</v>
      </c>
      <c r="N63" s="30">
        <f>'Cena na poramnuvanje'!N63*'Sreden kurs'!$D$16</f>
        <v>0</v>
      </c>
      <c r="O63" s="30">
        <f>'Cena na poramnuvanje'!O63*'Sreden kurs'!$D$16</f>
        <v>0</v>
      </c>
      <c r="P63" s="30">
        <f>'Cena na poramnuvanje'!P63*'Sreden kurs'!$D$16</f>
        <v>0</v>
      </c>
      <c r="Q63" s="30">
        <f>'Cena na poramnuvanje'!Q63*'Sreden kurs'!$D$16</f>
        <v>0</v>
      </c>
      <c r="R63" s="30">
        <f>'Cena na poramnuvanje'!R63*'Sreden kurs'!$D$16</f>
        <v>0</v>
      </c>
      <c r="S63" s="30">
        <f>'Cena na poramnuvanje'!S63*'Sreden kurs'!$D$16</f>
        <v>0</v>
      </c>
      <c r="T63" s="30">
        <f>'Cena na poramnuvanje'!T63*'Sreden kurs'!$D$16</f>
        <v>0</v>
      </c>
      <c r="U63" s="30">
        <f>'Cena na poramnuvanje'!U63*'Sreden kurs'!$D$16</f>
        <v>0</v>
      </c>
      <c r="V63" s="30">
        <f>'Cena na poramnuvanje'!V63*'Sreden kurs'!$D$16</f>
        <v>0</v>
      </c>
      <c r="W63" s="30">
        <f>'Cena na poramnuvanje'!W63*'Sreden kurs'!$D$16</f>
        <v>0</v>
      </c>
      <c r="X63" s="30">
        <f>'Cena na poramnuvanje'!X63*'Sreden kurs'!$D$16</f>
        <v>0</v>
      </c>
      <c r="Y63" s="30">
        <f>'Cena na poramnuvanje'!Y63*'Sreden kurs'!$D$16</f>
        <v>0</v>
      </c>
      <c r="Z63" s="30">
        <f>'Cena na poramnuvanje'!Z63*'Sreden kurs'!$D$16</f>
        <v>0</v>
      </c>
      <c r="AA63" s="31">
        <f>'Cena na poramnuvanje'!AA63*'Sreden kurs'!$D$16</f>
        <v>0</v>
      </c>
    </row>
    <row r="64" spans="2:27" ht="15.75" thickTop="1" x14ac:dyDescent="0.25">
      <c r="B64" s="64" t="str">
        <f>'Cena na poramnuvanje'!B64:B67</f>
        <v>16.06.2021</v>
      </c>
      <c r="C64" s="6" t="s">
        <v>26</v>
      </c>
      <c r="D64" s="28">
        <f>'Cena na poramnuvanje'!D64*'Sreden kurs'!$D$17</f>
        <v>6189.3828479999984</v>
      </c>
      <c r="E64" s="28">
        <f>'Cena na poramnuvanje'!E64*'Sreden kurs'!$D$17</f>
        <v>0</v>
      </c>
      <c r="F64" s="28">
        <f>'Cena na poramnuvanje'!F64*'Sreden kurs'!$D$17</f>
        <v>0</v>
      </c>
      <c r="G64" s="28">
        <f>'Cena na poramnuvanje'!G64*'Sreden kurs'!$D$17</f>
        <v>0</v>
      </c>
      <c r="H64" s="28">
        <f>'Cena na poramnuvanje'!H64*'Sreden kurs'!$D$17</f>
        <v>0</v>
      </c>
      <c r="I64" s="28">
        <f>'Cena na poramnuvanje'!I64*'Sreden kurs'!$D$17</f>
        <v>0</v>
      </c>
      <c r="J64" s="28">
        <f>'Cena na poramnuvanje'!J64*'Sreden kurs'!$D$17</f>
        <v>0</v>
      </c>
      <c r="K64" s="28">
        <f>'Cena na poramnuvanje'!K64*'Sreden kurs'!$D$17</f>
        <v>0</v>
      </c>
      <c r="L64" s="28">
        <f>'Cena na poramnuvanje'!L64*'Sreden kurs'!$D$17</f>
        <v>0</v>
      </c>
      <c r="M64" s="28">
        <f>'Cena na poramnuvanje'!M64*'Sreden kurs'!$D$17</f>
        <v>0</v>
      </c>
      <c r="N64" s="28">
        <f>'Cena na poramnuvanje'!N64*'Sreden kurs'!$D$17</f>
        <v>6189.3828479999984</v>
      </c>
      <c r="O64" s="28">
        <f>'Cena na poramnuvanje'!O64*'Sreden kurs'!$D$17</f>
        <v>0</v>
      </c>
      <c r="P64" s="28">
        <f>'Cena na poramnuvanje'!P64*'Sreden kurs'!$D$17</f>
        <v>6189.3828479999993</v>
      </c>
      <c r="Q64" s="28">
        <f>'Cena na poramnuvanje'!Q64*'Sreden kurs'!$D$17</f>
        <v>0</v>
      </c>
      <c r="R64" s="28">
        <f>'Cena na poramnuvanje'!R64*'Sreden kurs'!$D$17</f>
        <v>6189.3828479999993</v>
      </c>
      <c r="S64" s="28">
        <f>'Cena na poramnuvanje'!S64*'Sreden kurs'!$D$17</f>
        <v>6189.3828479999993</v>
      </c>
      <c r="T64" s="28">
        <f>'Cena na poramnuvanje'!T64*'Sreden kurs'!$D$17</f>
        <v>5359.1441347368418</v>
      </c>
      <c r="U64" s="28">
        <f>'Cena na poramnuvanje'!U64*'Sreden kurs'!$D$17</f>
        <v>6189.3828479999993</v>
      </c>
      <c r="V64" s="28">
        <f>'Cena na poramnuvanje'!V64*'Sreden kurs'!$D$17</f>
        <v>0</v>
      </c>
      <c r="W64" s="28">
        <f>'Cena na poramnuvanje'!W64*'Sreden kurs'!$D$17</f>
        <v>0</v>
      </c>
      <c r="X64" s="28">
        <f>'Cena na poramnuvanje'!X64*'Sreden kurs'!$D$17</f>
        <v>0</v>
      </c>
      <c r="Y64" s="28">
        <f>'Cena na poramnuvanje'!Y64*'Sreden kurs'!$D$17</f>
        <v>0</v>
      </c>
      <c r="Z64" s="28">
        <f>'Cena na poramnuvanje'!Z64*'Sreden kurs'!$D$17</f>
        <v>0</v>
      </c>
      <c r="AA64" s="29">
        <f>'Cena na poramnuvanje'!AA64*'Sreden kurs'!$D$17</f>
        <v>6189.3828479999984</v>
      </c>
    </row>
    <row r="65" spans="2:27" x14ac:dyDescent="0.25">
      <c r="B65" s="65"/>
      <c r="C65" s="6" t="s">
        <v>27</v>
      </c>
      <c r="D65" s="28">
        <f>'Cena na poramnuvanje'!D65*'Sreden kurs'!$D$17</f>
        <v>0</v>
      </c>
      <c r="E65" s="28">
        <f>'Cena na poramnuvanje'!E65*'Sreden kurs'!$D$17</f>
        <v>0</v>
      </c>
      <c r="F65" s="28">
        <f>'Cena na poramnuvanje'!F65*'Sreden kurs'!$D$17</f>
        <v>0</v>
      </c>
      <c r="G65" s="28">
        <f>'Cena na poramnuvanje'!G65*'Sreden kurs'!$D$17</f>
        <v>1253.0538839999999</v>
      </c>
      <c r="H65" s="28">
        <f>'Cena na poramnuvanje'!H65*'Sreden kurs'!$D$17</f>
        <v>1274.647624</v>
      </c>
      <c r="I65" s="28">
        <f>'Cena na poramnuvanje'!I65*'Sreden kurs'!$D$17</f>
        <v>0</v>
      </c>
      <c r="J65" s="28">
        <f>'Cena na poramnuvanje'!J65*'Sreden kurs'!$D$17</f>
        <v>0</v>
      </c>
      <c r="K65" s="28">
        <f>'Cena na poramnuvanje'!K65*'Sreden kurs'!$D$17</f>
        <v>1775.622392</v>
      </c>
      <c r="L65" s="28">
        <f>'Cena na poramnuvanje'!L65*'Sreden kurs'!$D$17</f>
        <v>0</v>
      </c>
      <c r="M65" s="28">
        <f>'Cena na poramnuvanje'!M65*'Sreden kurs'!$D$17</f>
        <v>2743.0219440000001</v>
      </c>
      <c r="N65" s="28">
        <f>'Cena na poramnuvanje'!N65*'Sreden kurs'!$D$17</f>
        <v>0</v>
      </c>
      <c r="O65" s="28">
        <f>'Cena na poramnuvanje'!O65*'Sreden kurs'!$D$17</f>
        <v>2389.5015719999997</v>
      </c>
      <c r="P65" s="28">
        <f>'Cena na poramnuvanje'!P65*'Sreden kurs'!$D$17</f>
        <v>0</v>
      </c>
      <c r="Q65" s="28">
        <f>'Cena na poramnuvanje'!Q65*'Sreden kurs'!$D$17</f>
        <v>2270.4275199999997</v>
      </c>
      <c r="R65" s="28">
        <f>'Cena na poramnuvanje'!R65*'Sreden kurs'!$D$17</f>
        <v>0</v>
      </c>
      <c r="S65" s="28">
        <f>'Cena na poramnuvanje'!S65*'Sreden kurs'!$D$17</f>
        <v>0</v>
      </c>
      <c r="T65" s="28">
        <f>'Cena na poramnuvanje'!T65*'Sreden kurs'!$D$17</f>
        <v>0</v>
      </c>
      <c r="U65" s="28">
        <f>'Cena na poramnuvanje'!U65*'Sreden kurs'!$D$17</f>
        <v>0</v>
      </c>
      <c r="V65" s="28">
        <f>'Cena na poramnuvanje'!V65*'Sreden kurs'!$D$17</f>
        <v>3012.0182479999999</v>
      </c>
      <c r="W65" s="28">
        <f>'Cena na poramnuvanje'!W65*'Sreden kurs'!$D$17</f>
        <v>2595.2136462164422</v>
      </c>
      <c r="X65" s="28">
        <f>'Cena na poramnuvanje'!X65*'Sreden kurs'!$D$17</f>
        <v>2141.1453159022244</v>
      </c>
      <c r="Y65" s="28">
        <f>'Cena na poramnuvanje'!Y65*'Sreden kurs'!$D$17</f>
        <v>1749.7099040000001</v>
      </c>
      <c r="Z65" s="28">
        <f>'Cena na poramnuvanje'!Z65*'Sreden kurs'!$D$17</f>
        <v>2682.5594719999995</v>
      </c>
      <c r="AA65" s="29">
        <f>'Cena na poramnuvanje'!AA65*'Sreden kurs'!$D$17</f>
        <v>0</v>
      </c>
    </row>
    <row r="66" spans="2:27" x14ac:dyDescent="0.25">
      <c r="B66" s="65"/>
      <c r="C66" s="6" t="s">
        <v>28</v>
      </c>
      <c r="D66" s="28">
        <f>'Cena na poramnuvanje'!D66*'Sreden kurs'!$D$17</f>
        <v>0</v>
      </c>
      <c r="E66" s="28">
        <f>'Cena na poramnuvanje'!E66*'Sreden kurs'!$D$17</f>
        <v>2219.2195079999997</v>
      </c>
      <c r="F66" s="28">
        <f>'Cena na poramnuvanje'!F66*'Sreden kurs'!$D$17</f>
        <v>2124.2070519999997</v>
      </c>
      <c r="G66" s="28">
        <f>'Cena na poramnuvanje'!G66*'Sreden kurs'!$D$17</f>
        <v>0</v>
      </c>
      <c r="H66" s="28">
        <f>'Cena na poramnuvanje'!H66*'Sreden kurs'!$D$17</f>
        <v>0</v>
      </c>
      <c r="I66" s="28">
        <f>'Cena na poramnuvanje'!I66*'Sreden kurs'!$D$17</f>
        <v>2197.0088040000001</v>
      </c>
      <c r="J66" s="28">
        <f>'Cena na poramnuvanje'!J66*'Sreden kurs'!$D$17</f>
        <v>2662.8166239999996</v>
      </c>
      <c r="K66" s="28">
        <f>'Cena na poramnuvanje'!K66*'Sreden kurs'!$D$17</f>
        <v>0</v>
      </c>
      <c r="L66" s="28">
        <f>'Cena na poramnuvanje'!L66*'Sreden kurs'!$D$17</f>
        <v>3013.8691399999998</v>
      </c>
      <c r="M66" s="28">
        <f>'Cena na poramnuvanje'!M66*'Sreden kurs'!$D$17</f>
        <v>0</v>
      </c>
      <c r="N66" s="28">
        <f>'Cena na poramnuvanje'!N66*'Sreden kurs'!$D$17</f>
        <v>0</v>
      </c>
      <c r="O66" s="28">
        <f>'Cena na poramnuvanje'!O66*'Sreden kurs'!$D$17</f>
        <v>0</v>
      </c>
      <c r="P66" s="28">
        <f>'Cena na poramnuvanje'!P66*'Sreden kurs'!$D$17</f>
        <v>0</v>
      </c>
      <c r="Q66" s="28">
        <f>'Cena na poramnuvanje'!Q66*'Sreden kurs'!$D$17</f>
        <v>0</v>
      </c>
      <c r="R66" s="28">
        <f>'Cena na poramnuvanje'!R66*'Sreden kurs'!$D$17</f>
        <v>0</v>
      </c>
      <c r="S66" s="28">
        <f>'Cena na poramnuvanje'!S66*'Sreden kurs'!$D$17</f>
        <v>0</v>
      </c>
      <c r="T66" s="28">
        <f>'Cena na poramnuvanje'!T66*'Sreden kurs'!$D$17</f>
        <v>0</v>
      </c>
      <c r="U66" s="28">
        <f>'Cena na poramnuvanje'!U66*'Sreden kurs'!$D$17</f>
        <v>0</v>
      </c>
      <c r="V66" s="28">
        <f>'Cena na poramnuvanje'!V66*'Sreden kurs'!$D$17</f>
        <v>0</v>
      </c>
      <c r="W66" s="28">
        <f>'Cena na poramnuvanje'!W66*'Sreden kurs'!$D$17</f>
        <v>0</v>
      </c>
      <c r="X66" s="28">
        <f>'Cena na poramnuvanje'!X66*'Sreden kurs'!$D$17</f>
        <v>0</v>
      </c>
      <c r="Y66" s="28">
        <f>'Cena na poramnuvanje'!Y66*'Sreden kurs'!$D$17</f>
        <v>0</v>
      </c>
      <c r="Z66" s="28">
        <f>'Cena na poramnuvanje'!Z66*'Sreden kurs'!$D$17</f>
        <v>0</v>
      </c>
      <c r="AA66" s="29">
        <f>'Cena na poramnuvanje'!AA66*'Sreden kurs'!$D$17</f>
        <v>0</v>
      </c>
    </row>
    <row r="67" spans="2:27" ht="15.75" thickBot="1" x14ac:dyDescent="0.3">
      <c r="B67" s="66"/>
      <c r="C67" s="9" t="s">
        <v>29</v>
      </c>
      <c r="D67" s="30">
        <f>'Cena na poramnuvanje'!D67*'Sreden kurs'!$D$17</f>
        <v>0</v>
      </c>
      <c r="E67" s="30">
        <f>'Cena na poramnuvanje'!E67*'Sreden kurs'!$D$17</f>
        <v>6657.6585239999995</v>
      </c>
      <c r="F67" s="30">
        <f>'Cena na poramnuvanje'!F67*'Sreden kurs'!$D$17</f>
        <v>6372.0041919999994</v>
      </c>
      <c r="G67" s="30">
        <f>'Cena na poramnuvanje'!G67*'Sreden kurs'!$D$17</f>
        <v>0</v>
      </c>
      <c r="H67" s="30">
        <f>'Cena na poramnuvanje'!H67*'Sreden kurs'!$D$17</f>
        <v>0</v>
      </c>
      <c r="I67" s="30">
        <f>'Cena na poramnuvanje'!I67*'Sreden kurs'!$D$17</f>
        <v>6590.4094479999994</v>
      </c>
      <c r="J67" s="30">
        <f>'Cena na poramnuvanje'!J67*'Sreden kurs'!$D$17</f>
        <v>7988.4498719999992</v>
      </c>
      <c r="K67" s="30">
        <f>'Cena na poramnuvanje'!K67*'Sreden kurs'!$D$17</f>
        <v>0</v>
      </c>
      <c r="L67" s="30">
        <f>'Cena na poramnuvanje'!L67*'Sreden kurs'!$D$17</f>
        <v>9041.6074200000003</v>
      </c>
      <c r="M67" s="30">
        <f>'Cena na poramnuvanje'!M67*'Sreden kurs'!$D$17</f>
        <v>0</v>
      </c>
      <c r="N67" s="30">
        <f>'Cena na poramnuvanje'!N67*'Sreden kurs'!$D$17</f>
        <v>0</v>
      </c>
      <c r="O67" s="30">
        <f>'Cena na poramnuvanje'!O67*'Sreden kurs'!$D$17</f>
        <v>0</v>
      </c>
      <c r="P67" s="30">
        <f>'Cena na poramnuvanje'!P67*'Sreden kurs'!$D$17</f>
        <v>0</v>
      </c>
      <c r="Q67" s="30">
        <f>'Cena na poramnuvanje'!Q67*'Sreden kurs'!$D$17</f>
        <v>0</v>
      </c>
      <c r="R67" s="30">
        <f>'Cena na poramnuvanje'!R67*'Sreden kurs'!$D$17</f>
        <v>0</v>
      </c>
      <c r="S67" s="30">
        <f>'Cena na poramnuvanje'!S67*'Sreden kurs'!$D$17</f>
        <v>0</v>
      </c>
      <c r="T67" s="30">
        <f>'Cena na poramnuvanje'!T67*'Sreden kurs'!$D$17</f>
        <v>0</v>
      </c>
      <c r="U67" s="30">
        <f>'Cena na poramnuvanje'!U67*'Sreden kurs'!$D$17</f>
        <v>0</v>
      </c>
      <c r="V67" s="30">
        <f>'Cena na poramnuvanje'!V67*'Sreden kurs'!$D$17</f>
        <v>0</v>
      </c>
      <c r="W67" s="30">
        <f>'Cena na poramnuvanje'!W67*'Sreden kurs'!$D$17</f>
        <v>0</v>
      </c>
      <c r="X67" s="30">
        <f>'Cena na poramnuvanje'!X67*'Sreden kurs'!$D$17</f>
        <v>0</v>
      </c>
      <c r="Y67" s="30">
        <f>'Cena na poramnuvanje'!Y67*'Sreden kurs'!$D$17</f>
        <v>0</v>
      </c>
      <c r="Z67" s="30">
        <f>'Cena na poramnuvanje'!Z67*'Sreden kurs'!$D$17</f>
        <v>0</v>
      </c>
      <c r="AA67" s="31">
        <f>'Cena na poramnuvanje'!AA67*'Sreden kurs'!$D$17</f>
        <v>0</v>
      </c>
    </row>
    <row r="68" spans="2:27" ht="15.75" thickTop="1" x14ac:dyDescent="0.25">
      <c r="B68" s="64" t="str">
        <f>'Cena na poramnuvanje'!B68:B71</f>
        <v>17.06.2021</v>
      </c>
      <c r="C68" s="6" t="s">
        <v>26</v>
      </c>
      <c r="D68" s="28">
        <f>'Cena na poramnuvanje'!D68*'Sreden kurs'!$D$18</f>
        <v>6189.3527519999998</v>
      </c>
      <c r="E68" s="28">
        <f>'Cena na poramnuvanje'!E68*'Sreden kurs'!$D$18</f>
        <v>0</v>
      </c>
      <c r="F68" s="28">
        <f>'Cena na poramnuvanje'!F68*'Sreden kurs'!$D$18</f>
        <v>0</v>
      </c>
      <c r="G68" s="28">
        <f>'Cena na poramnuvanje'!G68*'Sreden kurs'!$D$18</f>
        <v>0</v>
      </c>
      <c r="H68" s="28">
        <f>'Cena na poramnuvanje'!H68*'Sreden kurs'!$D$18</f>
        <v>0</v>
      </c>
      <c r="I68" s="28">
        <f>'Cena na poramnuvanje'!I68*'Sreden kurs'!$D$18</f>
        <v>0</v>
      </c>
      <c r="J68" s="28">
        <f>'Cena na poramnuvanje'!J68*'Sreden kurs'!$D$18</f>
        <v>0</v>
      </c>
      <c r="K68" s="28">
        <f>'Cena na poramnuvanje'!K68*'Sreden kurs'!$D$18</f>
        <v>0</v>
      </c>
      <c r="L68" s="28">
        <f>'Cena na poramnuvanje'!L68*'Sreden kurs'!$D$18</f>
        <v>6189.3527519999998</v>
      </c>
      <c r="M68" s="28">
        <f>'Cena na poramnuvanje'!M68*'Sreden kurs'!$D$18</f>
        <v>6189.3527519999998</v>
      </c>
      <c r="N68" s="28">
        <f>'Cena na poramnuvanje'!N68*'Sreden kurs'!$D$18</f>
        <v>6189.3527519999998</v>
      </c>
      <c r="O68" s="28">
        <f>'Cena na poramnuvanje'!O68*'Sreden kurs'!$D$18</f>
        <v>6189.3527520000007</v>
      </c>
      <c r="P68" s="28">
        <f>'Cena na poramnuvanje'!P68*'Sreden kurs'!$D$18</f>
        <v>5832.7392908173588</v>
      </c>
      <c r="Q68" s="28">
        <f>'Cena na poramnuvanje'!Q68*'Sreden kurs'!$D$18</f>
        <v>5406.4308708654353</v>
      </c>
      <c r="R68" s="28">
        <f>'Cena na poramnuvanje'!R68*'Sreden kurs'!$D$18</f>
        <v>5557.9556549423542</v>
      </c>
      <c r="S68" s="28">
        <f>'Cena na poramnuvanje'!S68*'Sreden kurs'!$D$18</f>
        <v>5359.0157901500006</v>
      </c>
      <c r="T68" s="28">
        <f>'Cena na poramnuvanje'!T68*'Sreden kurs'!$D$18</f>
        <v>6189.3527519999989</v>
      </c>
      <c r="U68" s="28">
        <f>'Cena na poramnuvanje'!U68*'Sreden kurs'!$D$18</f>
        <v>6189.3527519999998</v>
      </c>
      <c r="V68" s="28">
        <f>'Cena na poramnuvanje'!V68*'Sreden kurs'!$D$18</f>
        <v>6189.3527519999998</v>
      </c>
      <c r="W68" s="28">
        <f>'Cena na poramnuvanje'!W68*'Sreden kurs'!$D$18</f>
        <v>6189.3527519999998</v>
      </c>
      <c r="X68" s="28">
        <f>'Cena na poramnuvanje'!X68*'Sreden kurs'!$D$18</f>
        <v>0</v>
      </c>
      <c r="Y68" s="28">
        <f>'Cena na poramnuvanje'!Y68*'Sreden kurs'!$D$18</f>
        <v>6189.3527519999998</v>
      </c>
      <c r="Z68" s="28">
        <f>'Cena na poramnuvanje'!Z68*'Sreden kurs'!$D$18</f>
        <v>0</v>
      </c>
      <c r="AA68" s="29">
        <f>'Cena na poramnuvanje'!AA68*'Sreden kurs'!$D$18</f>
        <v>0</v>
      </c>
    </row>
    <row r="69" spans="2:27" x14ac:dyDescent="0.25">
      <c r="B69" s="65"/>
      <c r="C69" s="6" t="s">
        <v>27</v>
      </c>
      <c r="D69" s="28">
        <f>'Cena na poramnuvanje'!D69*'Sreden kurs'!$D$18</f>
        <v>0</v>
      </c>
      <c r="E69" s="28">
        <f>'Cena na poramnuvanje'!E69*'Sreden kurs'!$D$18</f>
        <v>0</v>
      </c>
      <c r="F69" s="28">
        <f>'Cena na poramnuvanje'!F69*'Sreden kurs'!$D$18</f>
        <v>1206.7757159999999</v>
      </c>
      <c r="G69" s="28">
        <f>'Cena na poramnuvanje'!G69*'Sreden kurs'!$D$18</f>
        <v>1170.991978</v>
      </c>
      <c r="H69" s="28">
        <f>'Cena na poramnuvanje'!H69*'Sreden kurs'!$D$18</f>
        <v>1184.56512</v>
      </c>
      <c r="I69" s="28">
        <f>'Cena na poramnuvanje'!I69*'Sreden kurs'!$D$18</f>
        <v>1257.366518</v>
      </c>
      <c r="J69" s="28">
        <f>'Cena na poramnuvanje'!J69*'Sreden kurs'!$D$18</f>
        <v>1502.9169959999999</v>
      </c>
      <c r="K69" s="28">
        <f>'Cena na poramnuvanje'!K69*'Sreden kurs'!$D$18</f>
        <v>1745.9996300000003</v>
      </c>
      <c r="L69" s="28">
        <f>'Cena na poramnuvanje'!L69*'Sreden kurs'!$D$18</f>
        <v>0</v>
      </c>
      <c r="M69" s="28">
        <f>'Cena na poramnuvanje'!M69*'Sreden kurs'!$D$18</f>
        <v>0</v>
      </c>
      <c r="N69" s="28">
        <f>'Cena na poramnuvanje'!N69*'Sreden kurs'!$D$18</f>
        <v>0</v>
      </c>
      <c r="O69" s="28">
        <f>'Cena na poramnuvanje'!O69*'Sreden kurs'!$D$18</f>
        <v>0</v>
      </c>
      <c r="P69" s="28">
        <f>'Cena na poramnuvanje'!P69*'Sreden kurs'!$D$18</f>
        <v>0</v>
      </c>
      <c r="Q69" s="28">
        <f>'Cena na poramnuvanje'!Q69*'Sreden kurs'!$D$18</f>
        <v>0</v>
      </c>
      <c r="R69" s="28">
        <f>'Cena na poramnuvanje'!R69*'Sreden kurs'!$D$18</f>
        <v>0</v>
      </c>
      <c r="S69" s="28">
        <f>'Cena na poramnuvanje'!S69*'Sreden kurs'!$D$18</f>
        <v>0</v>
      </c>
      <c r="T69" s="28">
        <f>'Cena na poramnuvanje'!T69*'Sreden kurs'!$D$18</f>
        <v>0</v>
      </c>
      <c r="U69" s="28">
        <f>'Cena na poramnuvanje'!U69*'Sreden kurs'!$D$18</f>
        <v>0</v>
      </c>
      <c r="V69" s="28">
        <f>'Cena na poramnuvanje'!V69*'Sreden kurs'!$D$18</f>
        <v>0</v>
      </c>
      <c r="W69" s="28">
        <f>'Cena na poramnuvanje'!W69*'Sreden kurs'!$D$18</f>
        <v>0</v>
      </c>
      <c r="X69" s="28">
        <f>'Cena na poramnuvanje'!X69*'Sreden kurs'!$D$18</f>
        <v>3292.7208569999998</v>
      </c>
      <c r="Y69" s="28">
        <f>'Cena na poramnuvanje'!Y69*'Sreden kurs'!$D$18</f>
        <v>0</v>
      </c>
      <c r="Z69" s="28">
        <f>'Cena na poramnuvanje'!Z69*'Sreden kurs'!$D$18</f>
        <v>2834.3188339999997</v>
      </c>
      <c r="AA69" s="29">
        <f>'Cena na poramnuvanje'!AA69*'Sreden kurs'!$D$18</f>
        <v>1499.21523</v>
      </c>
    </row>
    <row r="70" spans="2:27" x14ac:dyDescent="0.25">
      <c r="B70" s="65"/>
      <c r="C70" s="6" t="s">
        <v>28</v>
      </c>
      <c r="D70" s="28">
        <f>'Cena na poramnuvanje'!D70*'Sreden kurs'!$D$18</f>
        <v>0</v>
      </c>
      <c r="E70" s="28">
        <f>'Cena na poramnuvanje'!E70*'Sreden kurs'!$D$18</f>
        <v>2043.374832</v>
      </c>
      <c r="F70" s="28">
        <f>'Cena na poramnuvanje'!F70*'Sreden kurs'!$D$18</f>
        <v>0</v>
      </c>
      <c r="G70" s="28">
        <f>'Cena na poramnuvanje'!G70*'Sreden kurs'!$D$18</f>
        <v>0</v>
      </c>
      <c r="H70" s="28">
        <f>'Cena na poramnuvanje'!H70*'Sreden kurs'!$D$18</f>
        <v>0</v>
      </c>
      <c r="I70" s="28">
        <f>'Cena na poramnuvanje'!I70*'Sreden kurs'!$D$18</f>
        <v>0</v>
      </c>
      <c r="J70" s="28">
        <f>'Cena na poramnuvanje'!J70*'Sreden kurs'!$D$18</f>
        <v>0</v>
      </c>
      <c r="K70" s="28">
        <f>'Cena na poramnuvanje'!K70*'Sreden kurs'!$D$18</f>
        <v>0</v>
      </c>
      <c r="L70" s="28">
        <f>'Cena na poramnuvanje'!L70*'Sreden kurs'!$D$18</f>
        <v>0</v>
      </c>
      <c r="M70" s="28">
        <f>'Cena na poramnuvanje'!M70*'Sreden kurs'!$D$18</f>
        <v>0</v>
      </c>
      <c r="N70" s="28">
        <f>'Cena na poramnuvanje'!N70*'Sreden kurs'!$D$18</f>
        <v>0</v>
      </c>
      <c r="O70" s="28">
        <f>'Cena na poramnuvanje'!O70*'Sreden kurs'!$D$18</f>
        <v>0</v>
      </c>
      <c r="P70" s="28">
        <f>'Cena na poramnuvanje'!P70*'Sreden kurs'!$D$18</f>
        <v>0</v>
      </c>
      <c r="Q70" s="28">
        <f>'Cena na poramnuvanje'!Q70*'Sreden kurs'!$D$18</f>
        <v>0</v>
      </c>
      <c r="R70" s="28">
        <f>'Cena na poramnuvanje'!R70*'Sreden kurs'!$D$18</f>
        <v>0</v>
      </c>
      <c r="S70" s="28">
        <f>'Cena na poramnuvanje'!S70*'Sreden kurs'!$D$18</f>
        <v>0</v>
      </c>
      <c r="T70" s="28">
        <f>'Cena na poramnuvanje'!T70*'Sreden kurs'!$D$18</f>
        <v>0</v>
      </c>
      <c r="U70" s="28">
        <f>'Cena na poramnuvanje'!U70*'Sreden kurs'!$D$18</f>
        <v>0</v>
      </c>
      <c r="V70" s="28">
        <f>'Cena na poramnuvanje'!V70*'Sreden kurs'!$D$18</f>
        <v>0</v>
      </c>
      <c r="W70" s="28">
        <f>'Cena na poramnuvanje'!W70*'Sreden kurs'!$D$18</f>
        <v>0</v>
      </c>
      <c r="X70" s="28">
        <f>'Cena na poramnuvanje'!X70*'Sreden kurs'!$D$18</f>
        <v>0</v>
      </c>
      <c r="Y70" s="28">
        <f>'Cena na poramnuvanje'!Y70*'Sreden kurs'!$D$18</f>
        <v>0</v>
      </c>
      <c r="Z70" s="28">
        <f>'Cena na poramnuvanje'!Z70*'Sreden kurs'!$D$18</f>
        <v>0</v>
      </c>
      <c r="AA70" s="29">
        <f>'Cena na poramnuvanje'!AA70*'Sreden kurs'!$D$18</f>
        <v>0</v>
      </c>
    </row>
    <row r="71" spans="2:27" ht="15.75" thickBot="1" x14ac:dyDescent="0.3">
      <c r="B71" s="66"/>
      <c r="C71" s="9" t="s">
        <v>29</v>
      </c>
      <c r="D71" s="30">
        <f>'Cena na poramnuvanje'!D71*'Sreden kurs'!$D$18</f>
        <v>0</v>
      </c>
      <c r="E71" s="30">
        <f>'Cena na poramnuvanje'!E71*'Sreden kurs'!$D$18</f>
        <v>6130.1244960000004</v>
      </c>
      <c r="F71" s="30">
        <f>'Cena na poramnuvanje'!F71*'Sreden kurs'!$D$18</f>
        <v>0</v>
      </c>
      <c r="G71" s="30">
        <f>'Cena na poramnuvanje'!G71*'Sreden kurs'!$D$18</f>
        <v>0</v>
      </c>
      <c r="H71" s="30">
        <f>'Cena na poramnuvanje'!H71*'Sreden kurs'!$D$18</f>
        <v>0</v>
      </c>
      <c r="I71" s="30">
        <f>'Cena na poramnuvanje'!I71*'Sreden kurs'!$D$18</f>
        <v>0</v>
      </c>
      <c r="J71" s="30">
        <f>'Cena na poramnuvanje'!J71*'Sreden kurs'!$D$18</f>
        <v>0</v>
      </c>
      <c r="K71" s="30">
        <f>'Cena na poramnuvanje'!K71*'Sreden kurs'!$D$18</f>
        <v>0</v>
      </c>
      <c r="L71" s="30">
        <f>'Cena na poramnuvanje'!L71*'Sreden kurs'!$D$18</f>
        <v>0</v>
      </c>
      <c r="M71" s="30">
        <f>'Cena na poramnuvanje'!M71*'Sreden kurs'!$D$18</f>
        <v>0</v>
      </c>
      <c r="N71" s="30">
        <f>'Cena na poramnuvanje'!N71*'Sreden kurs'!$D$18</f>
        <v>0</v>
      </c>
      <c r="O71" s="30">
        <f>'Cena na poramnuvanje'!O71*'Sreden kurs'!$D$18</f>
        <v>0</v>
      </c>
      <c r="P71" s="30">
        <f>'Cena na poramnuvanje'!P71*'Sreden kurs'!$D$18</f>
        <v>0</v>
      </c>
      <c r="Q71" s="30">
        <f>'Cena na poramnuvanje'!Q71*'Sreden kurs'!$D$18</f>
        <v>0</v>
      </c>
      <c r="R71" s="30">
        <f>'Cena na poramnuvanje'!R71*'Sreden kurs'!$D$18</f>
        <v>0</v>
      </c>
      <c r="S71" s="30">
        <f>'Cena na poramnuvanje'!S71*'Sreden kurs'!$D$18</f>
        <v>0</v>
      </c>
      <c r="T71" s="30">
        <f>'Cena na poramnuvanje'!T71*'Sreden kurs'!$D$18</f>
        <v>0</v>
      </c>
      <c r="U71" s="30">
        <f>'Cena na poramnuvanje'!U71*'Sreden kurs'!$D$18</f>
        <v>0</v>
      </c>
      <c r="V71" s="30">
        <f>'Cena na poramnuvanje'!V71*'Sreden kurs'!$D$18</f>
        <v>0</v>
      </c>
      <c r="W71" s="30">
        <f>'Cena na poramnuvanje'!W71*'Sreden kurs'!$D$18</f>
        <v>0</v>
      </c>
      <c r="X71" s="30">
        <f>'Cena na poramnuvanje'!X71*'Sreden kurs'!$D$18</f>
        <v>0</v>
      </c>
      <c r="Y71" s="30">
        <f>'Cena na poramnuvanje'!Y71*'Sreden kurs'!$D$18</f>
        <v>0</v>
      </c>
      <c r="Z71" s="30">
        <f>'Cena na poramnuvanje'!Z71*'Sreden kurs'!$D$18</f>
        <v>0</v>
      </c>
      <c r="AA71" s="31">
        <f>'Cena na poramnuvanje'!AA71*'Sreden kurs'!$D$18</f>
        <v>0</v>
      </c>
    </row>
    <row r="72" spans="2:27" ht="15.75" thickTop="1" x14ac:dyDescent="0.25">
      <c r="B72" s="64" t="str">
        <f>'Cena na poramnuvanje'!B72:B75</f>
        <v>18.06.2021</v>
      </c>
      <c r="C72" s="6" t="s">
        <v>26</v>
      </c>
      <c r="D72" s="28">
        <f>'Cena na poramnuvanje'!D72*'Sreden kurs'!$D$19</f>
        <v>6189.1822080000002</v>
      </c>
      <c r="E72" s="28">
        <f>'Cena na poramnuvanje'!E72*'Sreden kurs'!$D$19</f>
        <v>0</v>
      </c>
      <c r="F72" s="28">
        <f>'Cena na poramnuvanje'!F72*'Sreden kurs'!$D$19</f>
        <v>0</v>
      </c>
      <c r="G72" s="28">
        <f>'Cena na poramnuvanje'!G72*'Sreden kurs'!$D$19</f>
        <v>0</v>
      </c>
      <c r="H72" s="28">
        <f>'Cena na poramnuvanje'!H72*'Sreden kurs'!$D$19</f>
        <v>0</v>
      </c>
      <c r="I72" s="28">
        <f>'Cena na poramnuvanje'!I72*'Sreden kurs'!$D$19</f>
        <v>0</v>
      </c>
      <c r="J72" s="28">
        <f>'Cena na poramnuvanje'!J72*'Sreden kurs'!$D$19</f>
        <v>0</v>
      </c>
      <c r="K72" s="28">
        <f>'Cena na poramnuvanje'!K72*'Sreden kurs'!$D$19</f>
        <v>0</v>
      </c>
      <c r="L72" s="28">
        <f>'Cena na poramnuvanje'!L72*'Sreden kurs'!$D$19</f>
        <v>0</v>
      </c>
      <c r="M72" s="28">
        <f>'Cena na poramnuvanje'!M72*'Sreden kurs'!$D$19</f>
        <v>0</v>
      </c>
      <c r="N72" s="28">
        <f>'Cena na poramnuvanje'!N72*'Sreden kurs'!$D$19</f>
        <v>0</v>
      </c>
      <c r="O72" s="28">
        <f>'Cena na poramnuvanje'!O72*'Sreden kurs'!$D$19</f>
        <v>0</v>
      </c>
      <c r="P72" s="28">
        <f>'Cena na poramnuvanje'!P72*'Sreden kurs'!$D$19</f>
        <v>0</v>
      </c>
      <c r="Q72" s="28">
        <f>'Cena na poramnuvanje'!Q72*'Sreden kurs'!$D$19</f>
        <v>0</v>
      </c>
      <c r="R72" s="28">
        <f>'Cena na poramnuvanje'!R72*'Sreden kurs'!$D$19</f>
        <v>5718.2482879999998</v>
      </c>
      <c r="S72" s="28">
        <f>'Cena na poramnuvanje'!S72*'Sreden kurs'!$D$19</f>
        <v>5359.1552418461542</v>
      </c>
      <c r="T72" s="28">
        <f>'Cena na poramnuvanje'!T72*'Sreden kurs'!$D$19</f>
        <v>6189.1822080000002</v>
      </c>
      <c r="U72" s="28">
        <f>'Cena na poramnuvanje'!U72*'Sreden kurs'!$D$19</f>
        <v>0</v>
      </c>
      <c r="V72" s="28">
        <f>'Cena na poramnuvanje'!V72*'Sreden kurs'!$D$19</f>
        <v>6189.1822080000002</v>
      </c>
      <c r="W72" s="28">
        <f>'Cena na poramnuvanje'!W72*'Sreden kurs'!$D$19</f>
        <v>0</v>
      </c>
      <c r="X72" s="28">
        <f>'Cena na poramnuvanje'!X72*'Sreden kurs'!$D$19</f>
        <v>0</v>
      </c>
      <c r="Y72" s="28">
        <f>'Cena na poramnuvanje'!Y72*'Sreden kurs'!$D$19</f>
        <v>6189.1822080000002</v>
      </c>
      <c r="Z72" s="28">
        <f>'Cena na poramnuvanje'!Z72*'Sreden kurs'!$D$19</f>
        <v>6189.1822080000002</v>
      </c>
      <c r="AA72" s="29">
        <f>'Cena na poramnuvanje'!AA72*'Sreden kurs'!$D$19</f>
        <v>6189.1822080000002</v>
      </c>
    </row>
    <row r="73" spans="2:27" x14ac:dyDescent="0.25">
      <c r="B73" s="65"/>
      <c r="C73" s="6" t="s">
        <v>27</v>
      </c>
      <c r="D73" s="28">
        <f>'Cena na poramnuvanje'!D73*'Sreden kurs'!$D$19</f>
        <v>0</v>
      </c>
      <c r="E73" s="28">
        <f>'Cena na poramnuvanje'!E73*'Sreden kurs'!$D$19</f>
        <v>0</v>
      </c>
      <c r="F73" s="28">
        <f>'Cena na poramnuvanje'!F73*'Sreden kurs'!$D$19</f>
        <v>1259.7996479999999</v>
      </c>
      <c r="G73" s="28">
        <f>'Cena na poramnuvanje'!G73*'Sreden kurs'!$D$19</f>
        <v>1225.2507840000001</v>
      </c>
      <c r="H73" s="28">
        <f>'Cena na poramnuvanje'!H73*'Sreden kurs'!$D$19</f>
        <v>1241.9082719999999</v>
      </c>
      <c r="I73" s="28">
        <f>'Cena na poramnuvanje'!I73*'Sreden kurs'!$D$19</f>
        <v>1315.941552</v>
      </c>
      <c r="J73" s="28">
        <f>'Cena na poramnuvanje'!J73*'Sreden kurs'!$D$19</f>
        <v>1583.6952480000002</v>
      </c>
      <c r="K73" s="28">
        <f>'Cena na poramnuvanje'!K73*'Sreden kurs'!$D$19</f>
        <v>1796.5409280000001</v>
      </c>
      <c r="L73" s="28">
        <f>'Cena na poramnuvanje'!L73*'Sreden kurs'!$D$19</f>
        <v>2401.6472327846482</v>
      </c>
      <c r="M73" s="28">
        <f>'Cena na poramnuvanje'!M73*'Sreden kurs'!$D$19</f>
        <v>1964.6335004122011</v>
      </c>
      <c r="N73" s="28">
        <f>'Cena na poramnuvanje'!N73*'Sreden kurs'!$D$19</f>
        <v>1739.0725689694968</v>
      </c>
      <c r="O73" s="28">
        <f>'Cena na poramnuvanje'!O73*'Sreden kurs'!$D$19</f>
        <v>1679.9256653221839</v>
      </c>
      <c r="P73" s="28">
        <f>'Cena na poramnuvanje'!P73*'Sreden kurs'!$D$19</f>
        <v>1488.9326496000001</v>
      </c>
      <c r="Q73" s="28">
        <f>'Cena na poramnuvanje'!Q73*'Sreden kurs'!$D$19</f>
        <v>1416.1332576</v>
      </c>
      <c r="R73" s="28">
        <f>'Cena na poramnuvanje'!R73*'Sreden kurs'!$D$19</f>
        <v>0</v>
      </c>
      <c r="S73" s="28">
        <f>'Cena na poramnuvanje'!S73*'Sreden kurs'!$D$19</f>
        <v>0</v>
      </c>
      <c r="T73" s="28">
        <f>'Cena na poramnuvanje'!T73*'Sreden kurs'!$D$19</f>
        <v>0</v>
      </c>
      <c r="U73" s="28">
        <f>'Cena na poramnuvanje'!U73*'Sreden kurs'!$D$19</f>
        <v>2586.846192</v>
      </c>
      <c r="V73" s="28">
        <f>'Cena na poramnuvanje'!V73*'Sreden kurs'!$D$19</f>
        <v>0</v>
      </c>
      <c r="W73" s="28">
        <f>'Cena na poramnuvanje'!W73*'Sreden kurs'!$D$19</f>
        <v>2992.1784000000002</v>
      </c>
      <c r="X73" s="28">
        <f>'Cena na poramnuvanje'!X73*'Sreden kurs'!$D$19</f>
        <v>2989.7106240000003</v>
      </c>
      <c r="Y73" s="28">
        <f>'Cena na poramnuvanje'!Y73*'Sreden kurs'!$D$19</f>
        <v>0</v>
      </c>
      <c r="Z73" s="28">
        <f>'Cena na poramnuvanje'!Z73*'Sreden kurs'!$D$19</f>
        <v>0</v>
      </c>
      <c r="AA73" s="29">
        <f>'Cena na poramnuvanje'!AA73*'Sreden kurs'!$D$19</f>
        <v>0</v>
      </c>
    </row>
    <row r="74" spans="2:27" x14ac:dyDescent="0.25">
      <c r="B74" s="65"/>
      <c r="C74" s="6" t="s">
        <v>28</v>
      </c>
      <c r="D74" s="28">
        <f>'Cena na poramnuvanje'!D74*'Sreden kurs'!$D$19</f>
        <v>0</v>
      </c>
      <c r="E74" s="28">
        <f>'Cena na poramnuvanje'!E74*'Sreden kurs'!$D$19</f>
        <v>2158.6870560000002</v>
      </c>
      <c r="F74" s="28">
        <f>'Cena na poramnuvanje'!F74*'Sreden kurs'!$D$19</f>
        <v>0</v>
      </c>
      <c r="G74" s="28">
        <f>'Cena na poramnuvanje'!G74*'Sreden kurs'!$D$19</f>
        <v>0</v>
      </c>
      <c r="H74" s="28">
        <f>'Cena na poramnuvanje'!H74*'Sreden kurs'!$D$19</f>
        <v>0</v>
      </c>
      <c r="I74" s="28">
        <f>'Cena na poramnuvanje'!I74*'Sreden kurs'!$D$19</f>
        <v>0</v>
      </c>
      <c r="J74" s="28">
        <f>'Cena na poramnuvanje'!J74*'Sreden kurs'!$D$19</f>
        <v>0</v>
      </c>
      <c r="K74" s="28">
        <f>'Cena na poramnuvanje'!K74*'Sreden kurs'!$D$19</f>
        <v>0</v>
      </c>
      <c r="L74" s="28">
        <f>'Cena na poramnuvanje'!L74*'Sreden kurs'!$D$19</f>
        <v>0</v>
      </c>
      <c r="M74" s="28">
        <f>'Cena na poramnuvanje'!M74*'Sreden kurs'!$D$19</f>
        <v>0</v>
      </c>
      <c r="N74" s="28">
        <f>'Cena na poramnuvanje'!N74*'Sreden kurs'!$D$19</f>
        <v>0</v>
      </c>
      <c r="O74" s="28">
        <f>'Cena na poramnuvanje'!O74*'Sreden kurs'!$D$19</f>
        <v>0</v>
      </c>
      <c r="P74" s="28">
        <f>'Cena na poramnuvanje'!P74*'Sreden kurs'!$D$19</f>
        <v>0</v>
      </c>
      <c r="Q74" s="28">
        <f>'Cena na poramnuvanje'!Q74*'Sreden kurs'!$D$19</f>
        <v>0</v>
      </c>
      <c r="R74" s="28">
        <f>'Cena na poramnuvanje'!R74*'Sreden kurs'!$D$19</f>
        <v>0</v>
      </c>
      <c r="S74" s="28">
        <f>'Cena na poramnuvanje'!S74*'Sreden kurs'!$D$19</f>
        <v>0</v>
      </c>
      <c r="T74" s="28">
        <f>'Cena na poramnuvanje'!T74*'Sreden kurs'!$D$19</f>
        <v>0</v>
      </c>
      <c r="U74" s="28">
        <f>'Cena na poramnuvanje'!U74*'Sreden kurs'!$D$19</f>
        <v>0</v>
      </c>
      <c r="V74" s="28">
        <f>'Cena na poramnuvanje'!V74*'Sreden kurs'!$D$19</f>
        <v>0</v>
      </c>
      <c r="W74" s="28">
        <f>'Cena na poramnuvanje'!W74*'Sreden kurs'!$D$19</f>
        <v>0</v>
      </c>
      <c r="X74" s="28">
        <f>'Cena na poramnuvanje'!X74*'Sreden kurs'!$D$19</f>
        <v>0</v>
      </c>
      <c r="Y74" s="28">
        <f>'Cena na poramnuvanje'!Y74*'Sreden kurs'!$D$19</f>
        <v>0</v>
      </c>
      <c r="Z74" s="28">
        <f>'Cena na poramnuvanje'!Z74*'Sreden kurs'!$D$19</f>
        <v>0</v>
      </c>
      <c r="AA74" s="29">
        <f>'Cena na poramnuvanje'!AA74*'Sreden kurs'!$D$19</f>
        <v>0</v>
      </c>
    </row>
    <row r="75" spans="2:27" ht="15.75" thickBot="1" x14ac:dyDescent="0.3">
      <c r="B75" s="66"/>
      <c r="C75" s="9" t="s">
        <v>29</v>
      </c>
      <c r="D75" s="30">
        <f>'Cena na poramnuvanje'!D75*'Sreden kurs'!$D$19</f>
        <v>0</v>
      </c>
      <c r="E75" s="30">
        <f>'Cena na poramnuvanje'!E75*'Sreden kurs'!$D$19</f>
        <v>6475.4442239999998</v>
      </c>
      <c r="F75" s="30">
        <f>'Cena na poramnuvanje'!F75*'Sreden kurs'!$D$19</f>
        <v>0</v>
      </c>
      <c r="G75" s="30">
        <f>'Cena na poramnuvanje'!G75*'Sreden kurs'!$D$19</f>
        <v>0</v>
      </c>
      <c r="H75" s="30">
        <f>'Cena na poramnuvanje'!H75*'Sreden kurs'!$D$19</f>
        <v>0</v>
      </c>
      <c r="I75" s="30">
        <f>'Cena na poramnuvanje'!I75*'Sreden kurs'!$D$19</f>
        <v>0</v>
      </c>
      <c r="J75" s="30">
        <f>'Cena na poramnuvanje'!J75*'Sreden kurs'!$D$19</f>
        <v>0</v>
      </c>
      <c r="K75" s="30">
        <f>'Cena na poramnuvanje'!K75*'Sreden kurs'!$D$19</f>
        <v>0</v>
      </c>
      <c r="L75" s="30">
        <f>'Cena na poramnuvanje'!L75*'Sreden kurs'!$D$19</f>
        <v>0</v>
      </c>
      <c r="M75" s="30">
        <f>'Cena na poramnuvanje'!M75*'Sreden kurs'!$D$19</f>
        <v>0</v>
      </c>
      <c r="N75" s="30">
        <f>'Cena na poramnuvanje'!N75*'Sreden kurs'!$D$19</f>
        <v>0</v>
      </c>
      <c r="O75" s="30">
        <f>'Cena na poramnuvanje'!O75*'Sreden kurs'!$D$19</f>
        <v>0</v>
      </c>
      <c r="P75" s="30">
        <f>'Cena na poramnuvanje'!P75*'Sreden kurs'!$D$19</f>
        <v>0</v>
      </c>
      <c r="Q75" s="30">
        <f>'Cena na poramnuvanje'!Q75*'Sreden kurs'!$D$19</f>
        <v>0</v>
      </c>
      <c r="R75" s="30">
        <f>'Cena na poramnuvanje'!R75*'Sreden kurs'!$D$19</f>
        <v>0</v>
      </c>
      <c r="S75" s="30">
        <f>'Cena na poramnuvanje'!S75*'Sreden kurs'!$D$19</f>
        <v>0</v>
      </c>
      <c r="T75" s="30">
        <f>'Cena na poramnuvanje'!T75*'Sreden kurs'!$D$19</f>
        <v>0</v>
      </c>
      <c r="U75" s="30">
        <f>'Cena na poramnuvanje'!U75*'Sreden kurs'!$D$19</f>
        <v>0</v>
      </c>
      <c r="V75" s="30">
        <f>'Cena na poramnuvanje'!V75*'Sreden kurs'!$D$19</f>
        <v>0</v>
      </c>
      <c r="W75" s="30">
        <f>'Cena na poramnuvanje'!W75*'Sreden kurs'!$D$19</f>
        <v>0</v>
      </c>
      <c r="X75" s="30">
        <f>'Cena na poramnuvanje'!X75*'Sreden kurs'!$D$19</f>
        <v>0</v>
      </c>
      <c r="Y75" s="30">
        <f>'Cena na poramnuvanje'!Y75*'Sreden kurs'!$D$19</f>
        <v>0</v>
      </c>
      <c r="Z75" s="30">
        <f>'Cena na poramnuvanje'!Z75*'Sreden kurs'!$D$19</f>
        <v>0</v>
      </c>
      <c r="AA75" s="31">
        <f>'Cena na poramnuvanje'!AA75*'Sreden kurs'!$D$19</f>
        <v>0</v>
      </c>
    </row>
    <row r="76" spans="2:27" ht="15.75" thickTop="1" x14ac:dyDescent="0.25">
      <c r="B76" s="64" t="str">
        <f>'Cena na poramnuvanje'!B76:B79</f>
        <v>19.06.2021</v>
      </c>
      <c r="C76" s="6" t="s">
        <v>26</v>
      </c>
      <c r="D76" s="28">
        <f>'Cena na poramnuvanje'!D76*'Sreden kurs'!$D$20</f>
        <v>0</v>
      </c>
      <c r="E76" s="28">
        <f>'Cena na poramnuvanje'!E76*'Sreden kurs'!$D$20</f>
        <v>0</v>
      </c>
      <c r="F76" s="28">
        <f>'Cena na poramnuvanje'!F76*'Sreden kurs'!$D$20</f>
        <v>0</v>
      </c>
      <c r="G76" s="28">
        <f>'Cena na poramnuvanje'!G76*'Sreden kurs'!$D$20</f>
        <v>0</v>
      </c>
      <c r="H76" s="28">
        <f>'Cena na poramnuvanje'!H76*'Sreden kurs'!$D$20</f>
        <v>0</v>
      </c>
      <c r="I76" s="28">
        <f>'Cena na poramnuvanje'!I76*'Sreden kurs'!$D$20</f>
        <v>0</v>
      </c>
      <c r="J76" s="28">
        <f>'Cena na poramnuvanje'!J76*'Sreden kurs'!$D$20</f>
        <v>0</v>
      </c>
      <c r="K76" s="28">
        <f>'Cena na poramnuvanje'!K76*'Sreden kurs'!$D$20</f>
        <v>0</v>
      </c>
      <c r="L76" s="28">
        <f>'Cena na poramnuvanje'!L76*'Sreden kurs'!$D$20</f>
        <v>0</v>
      </c>
      <c r="M76" s="28">
        <f>'Cena na poramnuvanje'!M76*'Sreden kurs'!$D$20</f>
        <v>0</v>
      </c>
      <c r="N76" s="28">
        <f>'Cena na poramnuvanje'!N76*'Sreden kurs'!$D$20</f>
        <v>0</v>
      </c>
      <c r="O76" s="28">
        <f>'Cena na poramnuvanje'!O76*'Sreden kurs'!$D$20</f>
        <v>0</v>
      </c>
      <c r="P76" s="28">
        <f>'Cena na poramnuvanje'!P76*'Sreden kurs'!$D$20</f>
        <v>0</v>
      </c>
      <c r="Q76" s="28">
        <f>'Cena na poramnuvanje'!Q76*'Sreden kurs'!$D$20</f>
        <v>0</v>
      </c>
      <c r="R76" s="28">
        <f>'Cena na poramnuvanje'!R76*'Sreden kurs'!$D$20</f>
        <v>4992.9277920000004</v>
      </c>
      <c r="S76" s="28">
        <f>'Cena na poramnuvanje'!S76*'Sreden kurs'!$D$20</f>
        <v>0</v>
      </c>
      <c r="T76" s="28">
        <f>'Cena na poramnuvanje'!T76*'Sreden kurs'!$D$20</f>
        <v>0</v>
      </c>
      <c r="U76" s="28">
        <f>'Cena na poramnuvanje'!U76*'Sreden kurs'!$D$20</f>
        <v>0</v>
      </c>
      <c r="V76" s="28">
        <f>'Cena na poramnuvanje'!V76*'Sreden kurs'!$D$20</f>
        <v>0</v>
      </c>
      <c r="W76" s="28">
        <f>'Cena na poramnuvanje'!W76*'Sreden kurs'!$D$20</f>
        <v>0</v>
      </c>
      <c r="X76" s="28">
        <f>'Cena na poramnuvanje'!X76*'Sreden kurs'!$D$20</f>
        <v>0</v>
      </c>
      <c r="Y76" s="28">
        <f>'Cena na poramnuvanje'!Y76*'Sreden kurs'!$D$20</f>
        <v>0</v>
      </c>
      <c r="Z76" s="28">
        <f>'Cena na poramnuvanje'!Z76*'Sreden kurs'!$D$20</f>
        <v>0</v>
      </c>
      <c r="AA76" s="29">
        <f>'Cena na poramnuvanje'!AA76*'Sreden kurs'!$D$20</f>
        <v>0</v>
      </c>
    </row>
    <row r="77" spans="2:27" x14ac:dyDescent="0.25">
      <c r="B77" s="65"/>
      <c r="C77" s="6" t="s">
        <v>27</v>
      </c>
      <c r="D77" s="28">
        <f>'Cena na poramnuvanje'!D77*'Sreden kurs'!$D$20</f>
        <v>2473.3284960000001</v>
      </c>
      <c r="E77" s="28">
        <f>'Cena na poramnuvanje'!E77*'Sreden kurs'!$D$20</f>
        <v>0</v>
      </c>
      <c r="F77" s="28">
        <f>'Cena na poramnuvanje'!F77*'Sreden kurs'!$D$20</f>
        <v>0</v>
      </c>
      <c r="G77" s="28">
        <f>'Cena na poramnuvanje'!G77*'Sreden kurs'!$D$20</f>
        <v>0</v>
      </c>
      <c r="H77" s="28">
        <f>'Cena na poramnuvanje'!H77*'Sreden kurs'!$D$20</f>
        <v>0</v>
      </c>
      <c r="I77" s="28">
        <f>'Cena na poramnuvanje'!I77*'Sreden kurs'!$D$20</f>
        <v>0</v>
      </c>
      <c r="J77" s="28">
        <f>'Cena na poramnuvanje'!J77*'Sreden kurs'!$D$20</f>
        <v>1222.166064</v>
      </c>
      <c r="K77" s="28">
        <f>'Cena na poramnuvanje'!K77*'Sreden kurs'!$D$20</f>
        <v>1360.3615200000002</v>
      </c>
      <c r="L77" s="28">
        <f>'Cena na poramnuvanje'!L77*'Sreden kurs'!$D$20</f>
        <v>1754.830485216301</v>
      </c>
      <c r="M77" s="28">
        <f>'Cena na poramnuvanje'!M77*'Sreden kurs'!$D$20</f>
        <v>1201.806912</v>
      </c>
      <c r="N77" s="28">
        <f>'Cena na poramnuvanje'!N77*'Sreden kurs'!$D$20</f>
        <v>1147.51584</v>
      </c>
      <c r="O77" s="28">
        <f>'Cena na poramnuvanje'!O77*'Sreden kurs'!$D$20</f>
        <v>1088.2892160000001</v>
      </c>
      <c r="P77" s="28">
        <f>'Cena na poramnuvanje'!P77*'Sreden kurs'!$D$20</f>
        <v>1249.9620108462402</v>
      </c>
      <c r="Q77" s="28">
        <f>'Cena na poramnuvanje'!Q77*'Sreden kurs'!$D$20</f>
        <v>1006.852608</v>
      </c>
      <c r="R77" s="28">
        <f>'Cena na poramnuvanje'!R77*'Sreden kurs'!$D$20</f>
        <v>0</v>
      </c>
      <c r="S77" s="28">
        <f>'Cena na poramnuvanje'!S77*'Sreden kurs'!$D$20</f>
        <v>1281.3222711883514</v>
      </c>
      <c r="T77" s="28">
        <f>'Cena na poramnuvanje'!T77*'Sreden kurs'!$D$20</f>
        <v>1163.5563839999998</v>
      </c>
      <c r="U77" s="28">
        <f>'Cena na poramnuvanje'!U77*'Sreden kurs'!$D$20</f>
        <v>1402.2789336257949</v>
      </c>
      <c r="V77" s="28">
        <f>'Cena na poramnuvanje'!V77*'Sreden kurs'!$D$20</f>
        <v>1499.1739200000002</v>
      </c>
      <c r="W77" s="28">
        <f>'Cena na poramnuvanje'!W77*'Sreden kurs'!$D$20</f>
        <v>1647.2404799999999</v>
      </c>
      <c r="X77" s="28">
        <f>'Cena na poramnuvanje'!X77*'Sreden kurs'!$D$20</f>
        <v>1716.955152</v>
      </c>
      <c r="Y77" s="28">
        <f>'Cena na poramnuvanje'!Y77*'Sreden kurs'!$D$20</f>
        <v>1665.131856</v>
      </c>
      <c r="Z77" s="28">
        <f>'Cena na poramnuvanje'!Z77*'Sreden kurs'!$D$20</f>
        <v>1707.3216779002985</v>
      </c>
      <c r="AA77" s="29">
        <f>'Cena na poramnuvanje'!AA77*'Sreden kurs'!$D$20</f>
        <v>2407.9324320000001</v>
      </c>
    </row>
    <row r="78" spans="2:27" ht="24" customHeight="1" x14ac:dyDescent="0.25">
      <c r="B78" s="65"/>
      <c r="C78" s="6" t="s">
        <v>28</v>
      </c>
      <c r="D78" s="28">
        <f>'Cena na poramnuvanje'!D78*'Sreden kurs'!$D$20</f>
        <v>0</v>
      </c>
      <c r="E78" s="28">
        <f>'Cena na poramnuvanje'!E78*'Sreden kurs'!$D$20</f>
        <v>2290.0961279999997</v>
      </c>
      <c r="F78" s="28">
        <f>'Cena na poramnuvanje'!F78*'Sreden kurs'!$D$20</f>
        <v>2201.2561919999998</v>
      </c>
      <c r="G78" s="28">
        <f>'Cena na poramnuvanje'!G78*'Sreden kurs'!$D$20</f>
        <v>2161.771776</v>
      </c>
      <c r="H78" s="28">
        <f>'Cena na poramnuvanje'!H78*'Sreden kurs'!$D$20</f>
        <v>2076.01656</v>
      </c>
      <c r="I78" s="28">
        <f>'Cena na poramnuvanje'!I78*'Sreden kurs'!$D$20</f>
        <v>2002.600224</v>
      </c>
      <c r="J78" s="28">
        <f>'Cena na poramnuvanje'!J78*'Sreden kurs'!$D$20</f>
        <v>0</v>
      </c>
      <c r="K78" s="28">
        <f>'Cena na poramnuvanje'!K78*'Sreden kurs'!$D$20</f>
        <v>0</v>
      </c>
      <c r="L78" s="28">
        <f>'Cena na poramnuvanje'!L78*'Sreden kurs'!$D$20</f>
        <v>0</v>
      </c>
      <c r="M78" s="28">
        <f>'Cena na poramnuvanje'!M78*'Sreden kurs'!$D$20</f>
        <v>0</v>
      </c>
      <c r="N78" s="28">
        <f>'Cena na poramnuvanje'!N78*'Sreden kurs'!$D$20</f>
        <v>0</v>
      </c>
      <c r="O78" s="28">
        <f>'Cena na poramnuvanje'!O78*'Sreden kurs'!$D$20</f>
        <v>0</v>
      </c>
      <c r="P78" s="28">
        <f>'Cena na poramnuvanje'!P78*'Sreden kurs'!$D$20</f>
        <v>0</v>
      </c>
      <c r="Q78" s="28">
        <f>'Cena na poramnuvanje'!Q78*'Sreden kurs'!$D$20</f>
        <v>0</v>
      </c>
      <c r="R78" s="28">
        <f>'Cena na poramnuvanje'!R78*'Sreden kurs'!$D$20</f>
        <v>0</v>
      </c>
      <c r="S78" s="28">
        <f>'Cena na poramnuvanje'!S78*'Sreden kurs'!$D$20</f>
        <v>0</v>
      </c>
      <c r="T78" s="28">
        <f>'Cena na poramnuvanje'!T78*'Sreden kurs'!$D$20</f>
        <v>0</v>
      </c>
      <c r="U78" s="28">
        <f>'Cena na poramnuvanje'!U78*'Sreden kurs'!$D$20</f>
        <v>0</v>
      </c>
      <c r="V78" s="28">
        <f>'Cena na poramnuvanje'!V78*'Sreden kurs'!$D$20</f>
        <v>0</v>
      </c>
      <c r="W78" s="28">
        <f>'Cena na poramnuvanje'!W78*'Sreden kurs'!$D$20</f>
        <v>0</v>
      </c>
      <c r="X78" s="28">
        <f>'Cena na poramnuvanje'!X78*'Sreden kurs'!$D$20</f>
        <v>0</v>
      </c>
      <c r="Y78" s="28">
        <f>'Cena na poramnuvanje'!Y78*'Sreden kurs'!$D$20</f>
        <v>0</v>
      </c>
      <c r="Z78" s="28">
        <f>'Cena na poramnuvanje'!Z78*'Sreden kurs'!$D$20</f>
        <v>0</v>
      </c>
      <c r="AA78" s="29">
        <f>'Cena na poramnuvanje'!AA78*'Sreden kurs'!$D$20</f>
        <v>0</v>
      </c>
    </row>
    <row r="79" spans="2:27" ht="15.75" thickBot="1" x14ac:dyDescent="0.3">
      <c r="B79" s="66"/>
      <c r="C79" s="9" t="s">
        <v>29</v>
      </c>
      <c r="D79" s="30">
        <f>'Cena na poramnuvanje'!D79*'Sreden kurs'!$D$20</f>
        <v>0</v>
      </c>
      <c r="E79" s="30">
        <f>'Cena na poramnuvanje'!E79*'Sreden kurs'!$D$20</f>
        <v>6869.6714400000001</v>
      </c>
      <c r="F79" s="30">
        <f>'Cena na poramnuvanje'!F79*'Sreden kurs'!$D$20</f>
        <v>6603.1516320000001</v>
      </c>
      <c r="G79" s="30">
        <f>'Cena na poramnuvanje'!G79*'Sreden kurs'!$D$20</f>
        <v>6484.6983840000003</v>
      </c>
      <c r="H79" s="30">
        <f>'Cena na poramnuvanje'!H79*'Sreden kurs'!$D$20</f>
        <v>6228.0496800000001</v>
      </c>
      <c r="I79" s="30">
        <f>'Cena na poramnuvanje'!I79*'Sreden kurs'!$D$20</f>
        <v>6007.1837280000009</v>
      </c>
      <c r="J79" s="30">
        <f>'Cena na poramnuvanje'!J79*'Sreden kurs'!$D$20</f>
        <v>0</v>
      </c>
      <c r="K79" s="30">
        <f>'Cena na poramnuvanje'!K79*'Sreden kurs'!$D$20</f>
        <v>0</v>
      </c>
      <c r="L79" s="30">
        <f>'Cena na poramnuvanje'!L79*'Sreden kurs'!$D$20</f>
        <v>0</v>
      </c>
      <c r="M79" s="30">
        <f>'Cena na poramnuvanje'!M79*'Sreden kurs'!$D$20</f>
        <v>0</v>
      </c>
      <c r="N79" s="30">
        <f>'Cena na poramnuvanje'!N79*'Sreden kurs'!$D$20</f>
        <v>0</v>
      </c>
      <c r="O79" s="30">
        <f>'Cena na poramnuvanje'!O79*'Sreden kurs'!$D$20</f>
        <v>0</v>
      </c>
      <c r="P79" s="30">
        <f>'Cena na poramnuvanje'!P79*'Sreden kurs'!$D$20</f>
        <v>0</v>
      </c>
      <c r="Q79" s="30">
        <f>'Cena na poramnuvanje'!Q79*'Sreden kurs'!$D$20</f>
        <v>0</v>
      </c>
      <c r="R79" s="30">
        <f>'Cena na poramnuvanje'!R79*'Sreden kurs'!$D$20</f>
        <v>0</v>
      </c>
      <c r="S79" s="30">
        <f>'Cena na poramnuvanje'!S79*'Sreden kurs'!$D$20</f>
        <v>0</v>
      </c>
      <c r="T79" s="30">
        <f>'Cena na poramnuvanje'!T79*'Sreden kurs'!$D$20</f>
        <v>0</v>
      </c>
      <c r="U79" s="30">
        <f>'Cena na poramnuvanje'!U79*'Sreden kurs'!$D$20</f>
        <v>0</v>
      </c>
      <c r="V79" s="30">
        <f>'Cena na poramnuvanje'!V79*'Sreden kurs'!$D$20</f>
        <v>0</v>
      </c>
      <c r="W79" s="30">
        <f>'Cena na poramnuvanje'!W79*'Sreden kurs'!$D$20</f>
        <v>0</v>
      </c>
      <c r="X79" s="30">
        <f>'Cena na poramnuvanje'!X79*'Sreden kurs'!$D$20</f>
        <v>0</v>
      </c>
      <c r="Y79" s="30">
        <f>'Cena na poramnuvanje'!Y79*'Sreden kurs'!$D$20</f>
        <v>0</v>
      </c>
      <c r="Z79" s="30">
        <f>'Cena na poramnuvanje'!Z79*'Sreden kurs'!$D$20</f>
        <v>0</v>
      </c>
      <c r="AA79" s="31">
        <f>'Cena na poramnuvanje'!AA79*'Sreden kurs'!$D$20</f>
        <v>0</v>
      </c>
    </row>
    <row r="80" spans="2:27" ht="15.75" thickTop="1" x14ac:dyDescent="0.25">
      <c r="B80" s="64" t="str">
        <f>'Cena na poramnuvanje'!B80:B83</f>
        <v>20.06.2021</v>
      </c>
      <c r="C80" s="6" t="s">
        <v>26</v>
      </c>
      <c r="D80" s="28">
        <f>'Cena na poramnuvanje'!D80*'Sreden kurs'!$D$21</f>
        <v>0</v>
      </c>
      <c r="E80" s="28">
        <f>'Cena na poramnuvanje'!E80*'Sreden kurs'!$D$21</f>
        <v>0</v>
      </c>
      <c r="F80" s="28">
        <f>'Cena na poramnuvanje'!F80*'Sreden kurs'!$D$21</f>
        <v>0</v>
      </c>
      <c r="G80" s="28">
        <f>'Cena na poramnuvanje'!G80*'Sreden kurs'!$D$21</f>
        <v>0</v>
      </c>
      <c r="H80" s="28">
        <f>'Cena na poramnuvanje'!H80*'Sreden kurs'!$D$21</f>
        <v>0</v>
      </c>
      <c r="I80" s="28">
        <f>'Cena na poramnuvanje'!I80*'Sreden kurs'!$D$21</f>
        <v>0</v>
      </c>
      <c r="J80" s="28">
        <f>'Cena na poramnuvanje'!J80*'Sreden kurs'!$D$21</f>
        <v>0</v>
      </c>
      <c r="K80" s="28">
        <f>'Cena na poramnuvanje'!K80*'Sreden kurs'!$D$21</f>
        <v>0</v>
      </c>
      <c r="L80" s="28">
        <f>'Cena na poramnuvanje'!L80*'Sreden kurs'!$D$21</f>
        <v>0</v>
      </c>
      <c r="M80" s="28">
        <f>'Cena na poramnuvanje'!M80*'Sreden kurs'!$D$21</f>
        <v>0</v>
      </c>
      <c r="N80" s="28">
        <f>'Cena na poramnuvanje'!N80*'Sreden kurs'!$D$21</f>
        <v>0</v>
      </c>
      <c r="O80" s="28">
        <f>'Cena na poramnuvanje'!O80*'Sreden kurs'!$D$21</f>
        <v>0</v>
      </c>
      <c r="P80" s="28">
        <f>'Cena na poramnuvanje'!P80*'Sreden kurs'!$D$21</f>
        <v>0</v>
      </c>
      <c r="Q80" s="28">
        <f>'Cena na poramnuvanje'!Q80*'Sreden kurs'!$D$21</f>
        <v>0</v>
      </c>
      <c r="R80" s="28">
        <f>'Cena na poramnuvanje'!R80*'Sreden kurs'!$D$21</f>
        <v>0</v>
      </c>
      <c r="S80" s="28">
        <f>'Cena na poramnuvanje'!S80*'Sreden kurs'!$D$21</f>
        <v>0</v>
      </c>
      <c r="T80" s="28">
        <f>'Cena na poramnuvanje'!T80*'Sreden kurs'!$D$21</f>
        <v>4451.2509600000003</v>
      </c>
      <c r="U80" s="28">
        <f>'Cena na poramnuvanje'!U80*'Sreden kurs'!$D$21</f>
        <v>5596.9159680000002</v>
      </c>
      <c r="V80" s="28">
        <f>'Cena na poramnuvanje'!V80*'Sreden kurs'!$D$21</f>
        <v>0</v>
      </c>
      <c r="W80" s="28">
        <f>'Cena na poramnuvanje'!W80*'Sreden kurs'!$D$21</f>
        <v>0</v>
      </c>
      <c r="X80" s="28">
        <f>'Cena na poramnuvanje'!X80*'Sreden kurs'!$D$21</f>
        <v>0</v>
      </c>
      <c r="Y80" s="28">
        <f>'Cena na poramnuvanje'!Y80*'Sreden kurs'!$D$21</f>
        <v>0</v>
      </c>
      <c r="Z80" s="28">
        <f>'Cena na poramnuvanje'!Z80*'Sreden kurs'!$D$21</f>
        <v>0</v>
      </c>
      <c r="AA80" s="29">
        <f>'Cena na poramnuvanje'!AA80*'Sreden kurs'!$D$21</f>
        <v>6189.1822079999993</v>
      </c>
    </row>
    <row r="81" spans="2:27" x14ac:dyDescent="0.25">
      <c r="B81" s="65"/>
      <c r="C81" s="6" t="s">
        <v>27</v>
      </c>
      <c r="D81" s="28">
        <f>'Cena na poramnuvanje'!D81*'Sreden kurs'!$D$21</f>
        <v>2345.004144</v>
      </c>
      <c r="E81" s="28">
        <f>'Cena na poramnuvanje'!E81*'Sreden kurs'!$D$21</f>
        <v>1236.3557759999999</v>
      </c>
      <c r="F81" s="28">
        <f>'Cena na poramnuvanje'!F81*'Sreden kurs'!$D$21</f>
        <v>1166.641104</v>
      </c>
      <c r="G81" s="28">
        <f>'Cena na poramnuvanje'!G81*'Sreden kurs'!$D$21</f>
        <v>1111.1161440000001</v>
      </c>
      <c r="H81" s="28">
        <f>'Cena na poramnuvanje'!H81*'Sreden kurs'!$D$21</f>
        <v>1016.7237120000001</v>
      </c>
      <c r="I81" s="28">
        <f>'Cena na poramnuvanje'!I81*'Sreden kurs'!$D$21</f>
        <v>927.26683199999991</v>
      </c>
      <c r="J81" s="28">
        <f>'Cena na poramnuvanje'!J81*'Sreden kurs'!$D$21</f>
        <v>927.26683200000002</v>
      </c>
      <c r="K81" s="28">
        <f>'Cena na poramnuvanje'!K81*'Sreden kurs'!$D$21</f>
        <v>976.62235199999998</v>
      </c>
      <c r="L81" s="28">
        <f>'Cena na poramnuvanje'!L81*'Sreden kurs'!$D$21</f>
        <v>1018.5745440000002</v>
      </c>
      <c r="M81" s="28">
        <f>'Cena na poramnuvanje'!M81*'Sreden kurs'!$D$21</f>
        <v>1696.596</v>
      </c>
      <c r="N81" s="28">
        <f>'Cena na poramnuvanje'!N81*'Sreden kurs'!$D$21</f>
        <v>1548.52944</v>
      </c>
      <c r="O81" s="28">
        <f>'Cena na poramnuvanje'!O81*'Sreden kurs'!$D$21</f>
        <v>964.83240642519706</v>
      </c>
      <c r="P81" s="28">
        <f>'Cena na poramnuvanje'!P81*'Sreden kurs'!$D$21</f>
        <v>1229.5693920000001</v>
      </c>
      <c r="Q81" s="28">
        <f>'Cena na poramnuvanje'!Q81*'Sreden kurs'!$D$21</f>
        <v>839.04384000000005</v>
      </c>
      <c r="R81" s="28">
        <f>'Cena na poramnuvanje'!R81*'Sreden kurs'!$D$21</f>
        <v>537.80832835273372</v>
      </c>
      <c r="S81" s="28">
        <f>'Cena na poramnuvanje'!S81*'Sreden kurs'!$D$21</f>
        <v>500.11022999999994</v>
      </c>
      <c r="T81" s="28">
        <f>'Cena na poramnuvanje'!T81*'Sreden kurs'!$D$21</f>
        <v>0</v>
      </c>
      <c r="U81" s="28">
        <f>'Cena na poramnuvanje'!U81*'Sreden kurs'!$D$21</f>
        <v>0</v>
      </c>
      <c r="V81" s="28">
        <f>'Cena na poramnuvanje'!V81*'Sreden kurs'!$D$21</f>
        <v>2161.1548320000002</v>
      </c>
      <c r="W81" s="28">
        <f>'Cena na poramnuvanje'!W81*'Sreden kurs'!$D$21</f>
        <v>1755.2667559097745</v>
      </c>
      <c r="X81" s="28">
        <f>'Cena na poramnuvanje'!X81*'Sreden kurs'!$D$21</f>
        <v>1782.5015311772861</v>
      </c>
      <c r="Y81" s="28">
        <f>'Cena na poramnuvanje'!Y81*'Sreden kurs'!$D$21</f>
        <v>1742.4966336</v>
      </c>
      <c r="Z81" s="28">
        <f>'Cena na poramnuvanje'!Z81*'Sreden kurs'!$D$21</f>
        <v>2033.4653177099624</v>
      </c>
      <c r="AA81" s="29">
        <f>'Cena na poramnuvanje'!AA81*'Sreden kurs'!$D$21</f>
        <v>0</v>
      </c>
    </row>
    <row r="82" spans="2:27" x14ac:dyDescent="0.25">
      <c r="B82" s="65"/>
      <c r="C82" s="6" t="s">
        <v>28</v>
      </c>
      <c r="D82" s="28">
        <f>'Cena na poramnuvanje'!D82*'Sreden kurs'!$D$21</f>
        <v>0</v>
      </c>
      <c r="E82" s="28">
        <f>'Cena na poramnuvanje'!E82*'Sreden kurs'!$D$21</f>
        <v>0</v>
      </c>
      <c r="F82" s="28">
        <f>'Cena na poramnuvanje'!F82*'Sreden kurs'!$D$21</f>
        <v>0</v>
      </c>
      <c r="G82" s="28">
        <f>'Cena na poramnuvanje'!G82*'Sreden kurs'!$D$21</f>
        <v>0</v>
      </c>
      <c r="H82" s="28">
        <f>'Cena na poramnuvanje'!H82*'Sreden kurs'!$D$21</f>
        <v>0</v>
      </c>
      <c r="I82" s="28">
        <f>'Cena na poramnuvanje'!I82*'Sreden kurs'!$D$21</f>
        <v>0</v>
      </c>
      <c r="J82" s="28">
        <f>'Cena na poramnuvanje'!J82*'Sreden kurs'!$D$21</f>
        <v>0</v>
      </c>
      <c r="K82" s="28">
        <f>'Cena na poramnuvanje'!K82*'Sreden kurs'!$D$21</f>
        <v>0</v>
      </c>
      <c r="L82" s="28">
        <f>'Cena na poramnuvanje'!L82*'Sreden kurs'!$D$21</f>
        <v>0</v>
      </c>
      <c r="M82" s="28">
        <f>'Cena na poramnuvanje'!M82*'Sreden kurs'!$D$21</f>
        <v>0</v>
      </c>
      <c r="N82" s="28">
        <f>'Cena na poramnuvanje'!N82*'Sreden kurs'!$D$21</f>
        <v>0</v>
      </c>
      <c r="O82" s="28">
        <f>'Cena na poramnuvanje'!O82*'Sreden kurs'!$D$21</f>
        <v>0</v>
      </c>
      <c r="P82" s="28">
        <f>'Cena na poramnuvanje'!P82*'Sreden kurs'!$D$21</f>
        <v>0</v>
      </c>
      <c r="Q82" s="28">
        <f>'Cena na poramnuvanje'!Q82*'Sreden kurs'!$D$21</f>
        <v>0</v>
      </c>
      <c r="R82" s="28">
        <f>'Cena na poramnuvanje'!R82*'Sreden kurs'!$D$21</f>
        <v>0</v>
      </c>
      <c r="S82" s="28">
        <f>'Cena na poramnuvanje'!S82*'Sreden kurs'!$D$21</f>
        <v>0</v>
      </c>
      <c r="T82" s="28">
        <f>'Cena na poramnuvanje'!T82*'Sreden kurs'!$D$21</f>
        <v>0</v>
      </c>
      <c r="U82" s="28">
        <f>'Cena na poramnuvanje'!U82*'Sreden kurs'!$D$21</f>
        <v>0</v>
      </c>
      <c r="V82" s="28">
        <f>'Cena na poramnuvanje'!V82*'Sreden kurs'!$D$21</f>
        <v>0</v>
      </c>
      <c r="W82" s="28">
        <f>'Cena na poramnuvanje'!W82*'Sreden kurs'!$D$21</f>
        <v>0</v>
      </c>
      <c r="X82" s="28">
        <f>'Cena na poramnuvanje'!X82*'Sreden kurs'!$D$21</f>
        <v>0</v>
      </c>
      <c r="Y82" s="28">
        <f>'Cena na poramnuvanje'!Y82*'Sreden kurs'!$D$21</f>
        <v>0</v>
      </c>
      <c r="Z82" s="28">
        <f>'Cena na poramnuvanje'!Z82*'Sreden kurs'!$D$21</f>
        <v>0</v>
      </c>
      <c r="AA82" s="29">
        <f>'Cena na poramnuvanje'!AA82*'Sreden kurs'!$D$21</f>
        <v>0</v>
      </c>
    </row>
    <row r="83" spans="2:27" ht="15.75" thickBot="1" x14ac:dyDescent="0.3">
      <c r="B83" s="66"/>
      <c r="C83" s="9" t="s">
        <v>29</v>
      </c>
      <c r="D83" s="30">
        <f>'Cena na poramnuvanje'!D83*'Sreden kurs'!$D$21</f>
        <v>0</v>
      </c>
      <c r="E83" s="30">
        <f>'Cena na poramnuvanje'!E83*'Sreden kurs'!$D$21</f>
        <v>0</v>
      </c>
      <c r="F83" s="30">
        <f>'Cena na poramnuvanje'!F83*'Sreden kurs'!$D$21</f>
        <v>0</v>
      </c>
      <c r="G83" s="30">
        <f>'Cena na poramnuvanje'!G83*'Sreden kurs'!$D$21</f>
        <v>0</v>
      </c>
      <c r="H83" s="30">
        <f>'Cena na poramnuvanje'!H83*'Sreden kurs'!$D$21</f>
        <v>0</v>
      </c>
      <c r="I83" s="30">
        <f>'Cena na poramnuvanje'!I83*'Sreden kurs'!$D$21</f>
        <v>0</v>
      </c>
      <c r="J83" s="30">
        <f>'Cena na poramnuvanje'!J83*'Sreden kurs'!$D$21</f>
        <v>0</v>
      </c>
      <c r="K83" s="30">
        <f>'Cena na poramnuvanje'!K83*'Sreden kurs'!$D$21</f>
        <v>0</v>
      </c>
      <c r="L83" s="30">
        <f>'Cena na poramnuvanje'!L83*'Sreden kurs'!$D$21</f>
        <v>0</v>
      </c>
      <c r="M83" s="30">
        <f>'Cena na poramnuvanje'!M83*'Sreden kurs'!$D$21</f>
        <v>0</v>
      </c>
      <c r="N83" s="30">
        <f>'Cena na poramnuvanje'!N83*'Sreden kurs'!$D$21</f>
        <v>0</v>
      </c>
      <c r="O83" s="30">
        <f>'Cena na poramnuvanje'!O83*'Sreden kurs'!$D$21</f>
        <v>0</v>
      </c>
      <c r="P83" s="30">
        <f>'Cena na poramnuvanje'!P83*'Sreden kurs'!$D$21</f>
        <v>0</v>
      </c>
      <c r="Q83" s="30">
        <f>'Cena na poramnuvanje'!Q83*'Sreden kurs'!$D$21</f>
        <v>0</v>
      </c>
      <c r="R83" s="30">
        <f>'Cena na poramnuvanje'!R83*'Sreden kurs'!$D$21</f>
        <v>0</v>
      </c>
      <c r="S83" s="30">
        <f>'Cena na poramnuvanje'!S83*'Sreden kurs'!$D$21</f>
        <v>0</v>
      </c>
      <c r="T83" s="30">
        <f>'Cena na poramnuvanje'!T83*'Sreden kurs'!$D$21</f>
        <v>0</v>
      </c>
      <c r="U83" s="30">
        <f>'Cena na poramnuvanje'!U83*'Sreden kurs'!$D$21</f>
        <v>0</v>
      </c>
      <c r="V83" s="30">
        <f>'Cena na poramnuvanje'!V83*'Sreden kurs'!$D$21</f>
        <v>0</v>
      </c>
      <c r="W83" s="30">
        <f>'Cena na poramnuvanje'!W83*'Sreden kurs'!$D$21</f>
        <v>0</v>
      </c>
      <c r="X83" s="30">
        <f>'Cena na poramnuvanje'!X83*'Sreden kurs'!$D$21</f>
        <v>0</v>
      </c>
      <c r="Y83" s="30">
        <f>'Cena na poramnuvanje'!Y83*'Sreden kurs'!$D$21</f>
        <v>0</v>
      </c>
      <c r="Z83" s="30">
        <f>'Cena na poramnuvanje'!Z83*'Sreden kurs'!$D$21</f>
        <v>0</v>
      </c>
      <c r="AA83" s="31">
        <f>'Cena na poramnuvanje'!AA83*'Sreden kurs'!$D$21</f>
        <v>0</v>
      </c>
    </row>
    <row r="84" spans="2:27" ht="15.75" thickTop="1" x14ac:dyDescent="0.25">
      <c r="B84" s="64" t="str">
        <f>'Cena na poramnuvanje'!B84:B87</f>
        <v>21.06.2021</v>
      </c>
      <c r="C84" s="6" t="s">
        <v>26</v>
      </c>
      <c r="D84" s="28">
        <f>'Cena na poramnuvanje'!D84*'Sreden kurs'!$D$22</f>
        <v>6107.1286559999999</v>
      </c>
      <c r="E84" s="28">
        <f>'Cena na poramnuvanje'!E84*'Sreden kurs'!$D$22</f>
        <v>0</v>
      </c>
      <c r="F84" s="28">
        <f>'Cena na poramnuvanje'!F84*'Sreden kurs'!$D$22</f>
        <v>0</v>
      </c>
      <c r="G84" s="28">
        <f>'Cena na poramnuvanje'!G84*'Sreden kurs'!$D$22</f>
        <v>0</v>
      </c>
      <c r="H84" s="28">
        <f>'Cena na poramnuvanje'!H84*'Sreden kurs'!$D$22</f>
        <v>0</v>
      </c>
      <c r="I84" s="28">
        <f>'Cena na poramnuvanje'!I84*'Sreden kurs'!$D$22</f>
        <v>0</v>
      </c>
      <c r="J84" s="28">
        <f>'Cena na poramnuvanje'!J84*'Sreden kurs'!$D$22</f>
        <v>0</v>
      </c>
      <c r="K84" s="28">
        <f>'Cena na poramnuvanje'!K84*'Sreden kurs'!$D$22</f>
        <v>0</v>
      </c>
      <c r="L84" s="28">
        <f>'Cena na poramnuvanje'!L84*'Sreden kurs'!$D$22</f>
        <v>0</v>
      </c>
      <c r="M84" s="28">
        <f>'Cena na poramnuvanje'!M84*'Sreden kurs'!$D$22</f>
        <v>0</v>
      </c>
      <c r="N84" s="28">
        <f>'Cena na poramnuvanje'!N84*'Sreden kurs'!$D$22</f>
        <v>0</v>
      </c>
      <c r="O84" s="28">
        <f>'Cena na poramnuvanje'!O84*'Sreden kurs'!$D$22</f>
        <v>6189.1822080000002</v>
      </c>
      <c r="P84" s="28">
        <f>'Cena na poramnuvanje'!P84*'Sreden kurs'!$D$22</f>
        <v>0</v>
      </c>
      <c r="Q84" s="28">
        <f>'Cena na poramnuvanje'!Q84*'Sreden kurs'!$D$22</f>
        <v>6189.1822080000002</v>
      </c>
      <c r="R84" s="28">
        <f>'Cena na poramnuvanje'!R84*'Sreden kurs'!$D$22</f>
        <v>5581.2359798766329</v>
      </c>
      <c r="S84" s="28">
        <f>'Cena na poramnuvanje'!S84*'Sreden kurs'!$D$22</f>
        <v>5516.6619169273672</v>
      </c>
      <c r="T84" s="28">
        <f>'Cena na poramnuvanje'!T84*'Sreden kurs'!$D$22</f>
        <v>5358.7491435428574</v>
      </c>
      <c r="U84" s="28">
        <f>'Cena na poramnuvanje'!U84*'Sreden kurs'!$D$22</f>
        <v>5358.2659346086957</v>
      </c>
      <c r="V84" s="28">
        <f>'Cena na poramnuvanje'!V84*'Sreden kurs'!$D$22</f>
        <v>5591.1801202091619</v>
      </c>
      <c r="W84" s="28">
        <f>'Cena na poramnuvanje'!W84*'Sreden kurs'!$D$22</f>
        <v>5358.1586399999997</v>
      </c>
      <c r="X84" s="28">
        <f>'Cena na poramnuvanje'!X84*'Sreden kurs'!$D$22</f>
        <v>5500.3079346968325</v>
      </c>
      <c r="Y84" s="28">
        <f>'Cena na poramnuvanje'!Y84*'Sreden kurs'!$D$22</f>
        <v>0</v>
      </c>
      <c r="Z84" s="28">
        <f>'Cena na poramnuvanje'!Z84*'Sreden kurs'!$D$22</f>
        <v>0</v>
      </c>
      <c r="AA84" s="29">
        <f>'Cena na poramnuvanje'!AA84*'Sreden kurs'!$D$22</f>
        <v>0</v>
      </c>
    </row>
    <row r="85" spans="2:27" x14ac:dyDescent="0.25">
      <c r="B85" s="65"/>
      <c r="C85" s="6" t="s">
        <v>27</v>
      </c>
      <c r="D85" s="28">
        <f>'Cena na poramnuvanje'!D85*'Sreden kurs'!$D$22</f>
        <v>0</v>
      </c>
      <c r="E85" s="28">
        <f>'Cena na poramnuvanje'!E85*'Sreden kurs'!$D$22</f>
        <v>0</v>
      </c>
      <c r="F85" s="28">
        <f>'Cena na poramnuvanje'!F85*'Sreden kurs'!$D$22</f>
        <v>1129.624464</v>
      </c>
      <c r="G85" s="28">
        <f>'Cena na poramnuvanje'!G85*'Sreden kurs'!$D$22</f>
        <v>1090.1400480000002</v>
      </c>
      <c r="H85" s="28">
        <f>'Cena na poramnuvanje'!H85*'Sreden kurs'!$D$22</f>
        <v>1085.2044960000001</v>
      </c>
      <c r="I85" s="28">
        <f>'Cena na poramnuvanje'!I85*'Sreden kurs'!$D$22</f>
        <v>1156.77</v>
      </c>
      <c r="J85" s="28">
        <f>'Cena na poramnuvanje'!J85*'Sreden kurs'!$D$22</f>
        <v>1408.483152</v>
      </c>
      <c r="K85" s="28">
        <f>'Cena na poramnuvanje'!K85*'Sreden kurs'!$D$22</f>
        <v>1646.006592</v>
      </c>
      <c r="L85" s="28">
        <f>'Cena na poramnuvanje'!L85*'Sreden kurs'!$D$22</f>
        <v>2837.9423999999999</v>
      </c>
      <c r="M85" s="28">
        <f>'Cena na poramnuvanje'!M85*'Sreden kurs'!$D$22</f>
        <v>1665.7488000000001</v>
      </c>
      <c r="N85" s="28">
        <f>'Cena na poramnuvanje'!N85*'Sreden kurs'!$D$22</f>
        <v>1596.6510719999999</v>
      </c>
      <c r="O85" s="28">
        <f>'Cena na poramnuvanje'!O85*'Sreden kurs'!$D$22</f>
        <v>0</v>
      </c>
      <c r="P85" s="28">
        <f>'Cena na poramnuvanje'!P85*'Sreden kurs'!$D$22</f>
        <v>2420.8882560000002</v>
      </c>
      <c r="Q85" s="28">
        <f>'Cena na poramnuvanje'!Q85*'Sreden kurs'!$D$22</f>
        <v>0</v>
      </c>
      <c r="R85" s="28">
        <f>'Cena na poramnuvanje'!R85*'Sreden kurs'!$D$22</f>
        <v>0</v>
      </c>
      <c r="S85" s="28">
        <f>'Cena na poramnuvanje'!S85*'Sreden kurs'!$D$22</f>
        <v>0</v>
      </c>
      <c r="T85" s="28">
        <f>'Cena na poramnuvanje'!T85*'Sreden kurs'!$D$22</f>
        <v>0</v>
      </c>
      <c r="U85" s="28">
        <f>'Cena na poramnuvanje'!U85*'Sreden kurs'!$D$22</f>
        <v>0</v>
      </c>
      <c r="V85" s="28">
        <f>'Cena na poramnuvanje'!V85*'Sreden kurs'!$D$22</f>
        <v>0</v>
      </c>
      <c r="W85" s="28">
        <f>'Cena na poramnuvanje'!W85*'Sreden kurs'!$D$22</f>
        <v>0</v>
      </c>
      <c r="X85" s="28">
        <f>'Cena na poramnuvanje'!X85*'Sreden kurs'!$D$22</f>
        <v>0</v>
      </c>
      <c r="Y85" s="28">
        <f>'Cena na poramnuvanje'!Y85*'Sreden kurs'!$D$22</f>
        <v>1689.1926720000001</v>
      </c>
      <c r="Z85" s="28">
        <f>'Cena na poramnuvanje'!Z85*'Sreden kurs'!$D$22</f>
        <v>1593.5663519999998</v>
      </c>
      <c r="AA85" s="29">
        <f>'Cena na poramnuvanje'!AA85*'Sreden kurs'!$D$22</f>
        <v>1439.9472960000001</v>
      </c>
    </row>
    <row r="86" spans="2:27" x14ac:dyDescent="0.25">
      <c r="B86" s="65"/>
      <c r="C86" s="6" t="s">
        <v>28</v>
      </c>
      <c r="D86" s="28">
        <f>'Cena na poramnuvanje'!D86*'Sreden kurs'!$D$22</f>
        <v>0</v>
      </c>
      <c r="E86" s="28">
        <f>'Cena na poramnuvanje'!E86*'Sreden kurs'!$D$22</f>
        <v>1942.1397120000001</v>
      </c>
      <c r="F86" s="28">
        <f>'Cena na poramnuvanje'!F86*'Sreden kurs'!$D$22</f>
        <v>0</v>
      </c>
      <c r="G86" s="28">
        <f>'Cena na poramnuvanje'!G86*'Sreden kurs'!$D$22</f>
        <v>0</v>
      </c>
      <c r="H86" s="28">
        <f>'Cena na poramnuvanje'!H86*'Sreden kurs'!$D$22</f>
        <v>0</v>
      </c>
      <c r="I86" s="28">
        <f>'Cena na poramnuvanje'!I86*'Sreden kurs'!$D$22</f>
        <v>0</v>
      </c>
      <c r="J86" s="28">
        <f>'Cena na poramnuvanje'!J86*'Sreden kurs'!$D$22</f>
        <v>0</v>
      </c>
      <c r="K86" s="28">
        <f>'Cena na poramnuvanje'!K86*'Sreden kurs'!$D$22</f>
        <v>0</v>
      </c>
      <c r="L86" s="28">
        <f>'Cena na poramnuvanje'!L86*'Sreden kurs'!$D$22</f>
        <v>0</v>
      </c>
      <c r="M86" s="28">
        <f>'Cena na poramnuvanje'!M86*'Sreden kurs'!$D$22</f>
        <v>0</v>
      </c>
      <c r="N86" s="28">
        <f>'Cena na poramnuvanje'!N86*'Sreden kurs'!$D$22</f>
        <v>0</v>
      </c>
      <c r="O86" s="28">
        <f>'Cena na poramnuvanje'!O86*'Sreden kurs'!$D$22</f>
        <v>0</v>
      </c>
      <c r="P86" s="28">
        <f>'Cena na poramnuvanje'!P86*'Sreden kurs'!$D$22</f>
        <v>0</v>
      </c>
      <c r="Q86" s="28">
        <f>'Cena na poramnuvanje'!Q86*'Sreden kurs'!$D$22</f>
        <v>0</v>
      </c>
      <c r="R86" s="28">
        <f>'Cena na poramnuvanje'!R86*'Sreden kurs'!$D$22</f>
        <v>0</v>
      </c>
      <c r="S86" s="28">
        <f>'Cena na poramnuvanje'!S86*'Sreden kurs'!$D$22</f>
        <v>0</v>
      </c>
      <c r="T86" s="28">
        <f>'Cena na poramnuvanje'!T86*'Sreden kurs'!$D$22</f>
        <v>0</v>
      </c>
      <c r="U86" s="28">
        <f>'Cena na poramnuvanje'!U86*'Sreden kurs'!$D$22</f>
        <v>0</v>
      </c>
      <c r="V86" s="28">
        <f>'Cena na poramnuvanje'!V86*'Sreden kurs'!$D$22</f>
        <v>0</v>
      </c>
      <c r="W86" s="28">
        <f>'Cena na poramnuvanje'!W86*'Sreden kurs'!$D$22</f>
        <v>0</v>
      </c>
      <c r="X86" s="28">
        <f>'Cena na poramnuvanje'!X86*'Sreden kurs'!$D$22</f>
        <v>0</v>
      </c>
      <c r="Y86" s="28">
        <f>'Cena na poramnuvanje'!Y86*'Sreden kurs'!$D$22</f>
        <v>0</v>
      </c>
      <c r="Z86" s="28">
        <f>'Cena na poramnuvanje'!Z86*'Sreden kurs'!$D$22</f>
        <v>0</v>
      </c>
      <c r="AA86" s="29">
        <f>'Cena na poramnuvanje'!AA86*'Sreden kurs'!$D$22</f>
        <v>0</v>
      </c>
    </row>
    <row r="87" spans="2:27" ht="15.75" thickBot="1" x14ac:dyDescent="0.3">
      <c r="B87" s="66"/>
      <c r="C87" s="9" t="s">
        <v>29</v>
      </c>
      <c r="D87" s="30">
        <f>'Cena na poramnuvanje'!D87*'Sreden kurs'!$D$22</f>
        <v>0</v>
      </c>
      <c r="E87" s="30">
        <f>'Cena na poramnuvanje'!E87*'Sreden kurs'!$D$22</f>
        <v>5826.4191360000004</v>
      </c>
      <c r="F87" s="30">
        <f>'Cena na poramnuvanje'!F87*'Sreden kurs'!$D$22</f>
        <v>0</v>
      </c>
      <c r="G87" s="30">
        <f>'Cena na poramnuvanje'!G87*'Sreden kurs'!$D$22</f>
        <v>0</v>
      </c>
      <c r="H87" s="30">
        <f>'Cena na poramnuvanje'!H87*'Sreden kurs'!$D$22</f>
        <v>0</v>
      </c>
      <c r="I87" s="30">
        <f>'Cena na poramnuvanje'!I87*'Sreden kurs'!$D$22</f>
        <v>0</v>
      </c>
      <c r="J87" s="30">
        <f>'Cena na poramnuvanje'!J87*'Sreden kurs'!$D$22</f>
        <v>0</v>
      </c>
      <c r="K87" s="30">
        <f>'Cena na poramnuvanje'!K87*'Sreden kurs'!$D$22</f>
        <v>0</v>
      </c>
      <c r="L87" s="30">
        <f>'Cena na poramnuvanje'!L87*'Sreden kurs'!$D$22</f>
        <v>0</v>
      </c>
      <c r="M87" s="30">
        <f>'Cena na poramnuvanje'!M87*'Sreden kurs'!$D$22</f>
        <v>0</v>
      </c>
      <c r="N87" s="30">
        <f>'Cena na poramnuvanje'!N87*'Sreden kurs'!$D$22</f>
        <v>0</v>
      </c>
      <c r="O87" s="30">
        <f>'Cena na poramnuvanje'!O87*'Sreden kurs'!$D$22</f>
        <v>0</v>
      </c>
      <c r="P87" s="30">
        <f>'Cena na poramnuvanje'!P87*'Sreden kurs'!$D$22</f>
        <v>0</v>
      </c>
      <c r="Q87" s="30">
        <f>'Cena na poramnuvanje'!Q87*'Sreden kurs'!$D$22</f>
        <v>0</v>
      </c>
      <c r="R87" s="30">
        <f>'Cena na poramnuvanje'!R87*'Sreden kurs'!$D$22</f>
        <v>0</v>
      </c>
      <c r="S87" s="30">
        <f>'Cena na poramnuvanje'!S87*'Sreden kurs'!$D$22</f>
        <v>0</v>
      </c>
      <c r="T87" s="30">
        <f>'Cena na poramnuvanje'!T87*'Sreden kurs'!$D$22</f>
        <v>0</v>
      </c>
      <c r="U87" s="30">
        <f>'Cena na poramnuvanje'!U87*'Sreden kurs'!$D$22</f>
        <v>0</v>
      </c>
      <c r="V87" s="30">
        <f>'Cena na poramnuvanje'!V87*'Sreden kurs'!$D$22</f>
        <v>0</v>
      </c>
      <c r="W87" s="30">
        <f>'Cena na poramnuvanje'!W87*'Sreden kurs'!$D$22</f>
        <v>0</v>
      </c>
      <c r="X87" s="30">
        <f>'Cena na poramnuvanje'!X87*'Sreden kurs'!$D$22</f>
        <v>0</v>
      </c>
      <c r="Y87" s="30">
        <f>'Cena na poramnuvanje'!Y87*'Sreden kurs'!$D$22</f>
        <v>0</v>
      </c>
      <c r="Z87" s="30">
        <f>'Cena na poramnuvanje'!Z87*'Sreden kurs'!$D$22</f>
        <v>0</v>
      </c>
      <c r="AA87" s="31">
        <f>'Cena na poramnuvanje'!AA87*'Sreden kurs'!$D$22</f>
        <v>0</v>
      </c>
    </row>
    <row r="88" spans="2:27" ht="15.75" thickTop="1" x14ac:dyDescent="0.25">
      <c r="B88" s="64" t="str">
        <f>'Cena na poramnuvanje'!B88:B91</f>
        <v>22.06.2021</v>
      </c>
      <c r="C88" s="6" t="s">
        <v>26</v>
      </c>
      <c r="D88" s="28">
        <f>'Cena na poramnuvanje'!D88*'Sreden kurs'!$D$23</f>
        <v>0</v>
      </c>
      <c r="E88" s="28">
        <f>'Cena na poramnuvanje'!E88*'Sreden kurs'!$D$23</f>
        <v>0</v>
      </c>
      <c r="F88" s="28">
        <f>'Cena na poramnuvanje'!F88*'Sreden kurs'!$D$23</f>
        <v>0</v>
      </c>
      <c r="G88" s="28">
        <f>'Cena na poramnuvanje'!G88*'Sreden kurs'!$D$23</f>
        <v>0</v>
      </c>
      <c r="H88" s="28">
        <f>'Cena na poramnuvanje'!H88*'Sreden kurs'!$D$23</f>
        <v>0</v>
      </c>
      <c r="I88" s="28">
        <f>'Cena na poramnuvanje'!I88*'Sreden kurs'!$D$23</f>
        <v>0</v>
      </c>
      <c r="J88" s="28">
        <f>'Cena na poramnuvanje'!J88*'Sreden kurs'!$D$23</f>
        <v>0</v>
      </c>
      <c r="K88" s="28">
        <f>'Cena na poramnuvanje'!K88*'Sreden kurs'!$D$23</f>
        <v>0</v>
      </c>
      <c r="L88" s="28">
        <f>'Cena na poramnuvanje'!L88*'Sreden kurs'!$D$23</f>
        <v>6189.2423999999992</v>
      </c>
      <c r="M88" s="28">
        <f>'Cena na poramnuvanje'!M88*'Sreden kurs'!$D$23</f>
        <v>0</v>
      </c>
      <c r="N88" s="28">
        <f>'Cena na poramnuvanje'!N88*'Sreden kurs'!$D$23</f>
        <v>6189.2423999999992</v>
      </c>
      <c r="O88" s="28">
        <f>'Cena na poramnuvanje'!O88*'Sreden kurs'!$D$23</f>
        <v>6189.2423999999992</v>
      </c>
      <c r="P88" s="28">
        <f>'Cena na poramnuvanje'!P88*'Sreden kurs'!$D$23</f>
        <v>6189.2423999999992</v>
      </c>
      <c r="Q88" s="28">
        <f>'Cena na poramnuvanje'!Q88*'Sreden kurs'!$D$23</f>
        <v>5548.6265922455568</v>
      </c>
      <c r="R88" s="28">
        <f>'Cena na poramnuvanje'!R88*'Sreden kurs'!$D$23</f>
        <v>5444.1263571845602</v>
      </c>
      <c r="S88" s="28">
        <f>'Cena na poramnuvanje'!S88*'Sreden kurs'!$D$23</f>
        <v>5359.1238359999998</v>
      </c>
      <c r="T88" s="28">
        <f>'Cena na poramnuvanje'!T88*'Sreden kurs'!$D$23</f>
        <v>5358.801259285714</v>
      </c>
      <c r="U88" s="28">
        <f>'Cena na poramnuvanje'!U88*'Sreden kurs'!$D$23</f>
        <v>5636.2348089306697</v>
      </c>
      <c r="V88" s="28">
        <f>'Cena na poramnuvanje'!V88*'Sreden kurs'!$D$23</f>
        <v>5358.571607547171</v>
      </c>
      <c r="W88" s="28">
        <f>'Cena na poramnuvanje'!W88*'Sreden kurs'!$D$23</f>
        <v>5358.2107499999993</v>
      </c>
      <c r="X88" s="28">
        <f>'Cena na poramnuvanje'!X88*'Sreden kurs'!$D$23</f>
        <v>5358.8276999999998</v>
      </c>
      <c r="Y88" s="28">
        <f>'Cena na poramnuvanje'!Y88*'Sreden kurs'!$D$23</f>
        <v>5449.2872206727561</v>
      </c>
      <c r="Z88" s="28">
        <f>'Cena na poramnuvanje'!Z88*'Sreden kurs'!$D$23</f>
        <v>5358.8276999999998</v>
      </c>
      <c r="AA88" s="29">
        <f>'Cena na poramnuvanje'!AA88*'Sreden kurs'!$D$23</f>
        <v>5615.5055309352501</v>
      </c>
    </row>
    <row r="89" spans="2:27" x14ac:dyDescent="0.25">
      <c r="B89" s="65"/>
      <c r="C89" s="6" t="s">
        <v>27</v>
      </c>
      <c r="D89" s="28">
        <f>'Cena na poramnuvanje'!D89*'Sreden kurs'!$D$23</f>
        <v>1951.0880803278692</v>
      </c>
      <c r="E89" s="28">
        <f>'Cena na poramnuvanje'!E89*'Sreden kurs'!$D$23</f>
        <v>1265.36445</v>
      </c>
      <c r="F89" s="28">
        <f>'Cena na poramnuvanje'!F89*'Sreden kurs'!$D$23</f>
        <v>0</v>
      </c>
      <c r="G89" s="28">
        <f>'Cena na poramnuvanje'!G89*'Sreden kurs'!$D$23</f>
        <v>0</v>
      </c>
      <c r="H89" s="28">
        <f>'Cena na poramnuvanje'!H89*'Sreden kurs'!$D$23</f>
        <v>0</v>
      </c>
      <c r="I89" s="28">
        <f>'Cena na poramnuvanje'!I89*'Sreden kurs'!$D$23</f>
        <v>0</v>
      </c>
      <c r="J89" s="28">
        <f>'Cena na poramnuvanje'!J89*'Sreden kurs'!$D$23</f>
        <v>0</v>
      </c>
      <c r="K89" s="28">
        <f>'Cena na poramnuvanje'!K89*'Sreden kurs'!$D$23</f>
        <v>0</v>
      </c>
      <c r="L89" s="28">
        <f>'Cena na poramnuvanje'!L89*'Sreden kurs'!$D$23</f>
        <v>0</v>
      </c>
      <c r="M89" s="28">
        <f>'Cena na poramnuvanje'!M89*'Sreden kurs'!$D$23</f>
        <v>2889.1768499999998</v>
      </c>
      <c r="N89" s="28">
        <f>'Cena na poramnuvanje'!N89*'Sreden kurs'!$D$23</f>
        <v>0</v>
      </c>
      <c r="O89" s="28">
        <f>'Cena na poramnuvanje'!O89*'Sreden kurs'!$D$23</f>
        <v>0</v>
      </c>
      <c r="P89" s="28">
        <f>'Cena na poramnuvanje'!P89*'Sreden kurs'!$D$23</f>
        <v>0</v>
      </c>
      <c r="Q89" s="28">
        <f>'Cena na poramnuvanje'!Q89*'Sreden kurs'!$D$23</f>
        <v>0</v>
      </c>
      <c r="R89" s="28">
        <f>'Cena na poramnuvanje'!R89*'Sreden kurs'!$D$23</f>
        <v>0</v>
      </c>
      <c r="S89" s="28">
        <f>'Cena na poramnuvanje'!S89*'Sreden kurs'!$D$23</f>
        <v>0</v>
      </c>
      <c r="T89" s="28">
        <f>'Cena na poramnuvanje'!T89*'Sreden kurs'!$D$23</f>
        <v>0</v>
      </c>
      <c r="U89" s="28">
        <f>'Cena na poramnuvanje'!U89*'Sreden kurs'!$D$23</f>
        <v>0</v>
      </c>
      <c r="V89" s="28">
        <f>'Cena na poramnuvanje'!V89*'Sreden kurs'!$D$23</f>
        <v>0</v>
      </c>
      <c r="W89" s="28">
        <f>'Cena na poramnuvanje'!W89*'Sreden kurs'!$D$23</f>
        <v>0</v>
      </c>
      <c r="X89" s="28">
        <f>'Cena na poramnuvanje'!X89*'Sreden kurs'!$D$23</f>
        <v>0</v>
      </c>
      <c r="Y89" s="28">
        <f>'Cena na poramnuvanje'!Y89*'Sreden kurs'!$D$23</f>
        <v>0</v>
      </c>
      <c r="Z89" s="28">
        <f>'Cena na poramnuvanje'!Z89*'Sreden kurs'!$D$23</f>
        <v>0</v>
      </c>
      <c r="AA89" s="29">
        <f>'Cena na poramnuvanje'!AA89*'Sreden kurs'!$D$23</f>
        <v>0</v>
      </c>
    </row>
    <row r="90" spans="2:27" x14ac:dyDescent="0.25">
      <c r="B90" s="65"/>
      <c r="C90" s="6" t="s">
        <v>28</v>
      </c>
      <c r="D90" s="28">
        <f>'Cena na poramnuvanje'!D90*'Sreden kurs'!$D$23</f>
        <v>0</v>
      </c>
      <c r="E90" s="28">
        <f>'Cena na poramnuvanje'!E90*'Sreden kurs'!$D$23</f>
        <v>0</v>
      </c>
      <c r="F90" s="28">
        <f>'Cena na poramnuvanje'!F90*'Sreden kurs'!$D$23</f>
        <v>2060.6129999999998</v>
      </c>
      <c r="G90" s="28">
        <f>'Cena na poramnuvanje'!G90*'Sreden kurs'!$D$23</f>
        <v>2026.0638000000001</v>
      </c>
      <c r="H90" s="28">
        <f>'Cena na poramnuvanje'!H90*'Sreden kurs'!$D$23</f>
        <v>2000.1519000000001</v>
      </c>
      <c r="I90" s="28">
        <f>'Cena na poramnuvanje'!I90*'Sreden kurs'!$D$23</f>
        <v>2087.7588000000001</v>
      </c>
      <c r="J90" s="28">
        <f>'Cena na poramnuvanje'!J90*'Sreden kurs'!$D$23</f>
        <v>2562.8103000000001</v>
      </c>
      <c r="K90" s="28">
        <f>'Cena na poramnuvanje'!K90*'Sreden kurs'!$D$23</f>
        <v>2892.2616000000003</v>
      </c>
      <c r="L90" s="28">
        <f>'Cena na poramnuvanje'!L90*'Sreden kurs'!$D$23</f>
        <v>0</v>
      </c>
      <c r="M90" s="28">
        <f>'Cena na poramnuvanje'!M90*'Sreden kurs'!$D$23</f>
        <v>0</v>
      </c>
      <c r="N90" s="28">
        <f>'Cena na poramnuvanje'!N90*'Sreden kurs'!$D$23</f>
        <v>0</v>
      </c>
      <c r="O90" s="28">
        <f>'Cena na poramnuvanje'!O90*'Sreden kurs'!$D$23</f>
        <v>0</v>
      </c>
      <c r="P90" s="28">
        <f>'Cena na poramnuvanje'!P90*'Sreden kurs'!$D$23</f>
        <v>0</v>
      </c>
      <c r="Q90" s="28">
        <f>'Cena na poramnuvanje'!Q90*'Sreden kurs'!$D$23</f>
        <v>0</v>
      </c>
      <c r="R90" s="28">
        <f>'Cena na poramnuvanje'!R90*'Sreden kurs'!$D$23</f>
        <v>0</v>
      </c>
      <c r="S90" s="28">
        <f>'Cena na poramnuvanje'!S90*'Sreden kurs'!$D$23</f>
        <v>0</v>
      </c>
      <c r="T90" s="28">
        <f>'Cena na poramnuvanje'!T90*'Sreden kurs'!$D$23</f>
        <v>0</v>
      </c>
      <c r="U90" s="28">
        <f>'Cena na poramnuvanje'!U90*'Sreden kurs'!$D$23</f>
        <v>0</v>
      </c>
      <c r="V90" s="28">
        <f>'Cena na poramnuvanje'!V90*'Sreden kurs'!$D$23</f>
        <v>0</v>
      </c>
      <c r="W90" s="28">
        <f>'Cena na poramnuvanje'!W90*'Sreden kurs'!$D$23</f>
        <v>0</v>
      </c>
      <c r="X90" s="28">
        <f>'Cena na poramnuvanje'!X90*'Sreden kurs'!$D$23</f>
        <v>0</v>
      </c>
      <c r="Y90" s="28">
        <f>'Cena na poramnuvanje'!Y90*'Sreden kurs'!$D$23</f>
        <v>0</v>
      </c>
      <c r="Z90" s="28">
        <f>'Cena na poramnuvanje'!Z90*'Sreden kurs'!$D$23</f>
        <v>0</v>
      </c>
      <c r="AA90" s="29">
        <f>'Cena na poramnuvanje'!AA90*'Sreden kurs'!$D$23</f>
        <v>0</v>
      </c>
    </row>
    <row r="91" spans="2:27" ht="15.75" thickBot="1" x14ac:dyDescent="0.3">
      <c r="B91" s="66"/>
      <c r="C91" s="9" t="s">
        <v>29</v>
      </c>
      <c r="D91" s="30">
        <f>'Cena na poramnuvanje'!D91*'Sreden kurs'!$D$23</f>
        <v>0</v>
      </c>
      <c r="E91" s="30">
        <f>'Cena na poramnuvanje'!E91*'Sreden kurs'!$D$23</f>
        <v>0</v>
      </c>
      <c r="F91" s="30">
        <f>'Cena na poramnuvanje'!F91*'Sreden kurs'!$D$23</f>
        <v>6181.8389999999999</v>
      </c>
      <c r="G91" s="30">
        <f>'Cena na poramnuvanje'!G91*'Sreden kurs'!$D$23</f>
        <v>6078.1913999999997</v>
      </c>
      <c r="H91" s="30">
        <f>'Cena na poramnuvanje'!H91*'Sreden kurs'!$D$23</f>
        <v>6000.4557000000004</v>
      </c>
      <c r="I91" s="30">
        <f>'Cena na poramnuvanje'!I91*'Sreden kurs'!$D$23</f>
        <v>6262.6594500000001</v>
      </c>
      <c r="J91" s="30">
        <f>'Cena na poramnuvanje'!J91*'Sreden kurs'!$D$23</f>
        <v>7688.4309000000003</v>
      </c>
      <c r="K91" s="30">
        <f>'Cena na poramnuvanje'!K91*'Sreden kurs'!$D$23</f>
        <v>8676.7847999999994</v>
      </c>
      <c r="L91" s="30">
        <f>'Cena na poramnuvanje'!L91*'Sreden kurs'!$D$23</f>
        <v>0</v>
      </c>
      <c r="M91" s="30">
        <f>'Cena na poramnuvanje'!M91*'Sreden kurs'!$D$23</f>
        <v>0</v>
      </c>
      <c r="N91" s="30">
        <f>'Cena na poramnuvanje'!N91*'Sreden kurs'!$D$23</f>
        <v>0</v>
      </c>
      <c r="O91" s="30">
        <f>'Cena na poramnuvanje'!O91*'Sreden kurs'!$D$23</f>
        <v>0</v>
      </c>
      <c r="P91" s="30">
        <f>'Cena na poramnuvanje'!P91*'Sreden kurs'!$D$23</f>
        <v>0</v>
      </c>
      <c r="Q91" s="30">
        <f>'Cena na poramnuvanje'!Q91*'Sreden kurs'!$D$23</f>
        <v>0</v>
      </c>
      <c r="R91" s="30">
        <f>'Cena na poramnuvanje'!R91*'Sreden kurs'!$D$23</f>
        <v>0</v>
      </c>
      <c r="S91" s="30">
        <f>'Cena na poramnuvanje'!S91*'Sreden kurs'!$D$23</f>
        <v>0</v>
      </c>
      <c r="T91" s="30">
        <f>'Cena na poramnuvanje'!T91*'Sreden kurs'!$D$23</f>
        <v>0</v>
      </c>
      <c r="U91" s="30">
        <f>'Cena na poramnuvanje'!U91*'Sreden kurs'!$D$23</f>
        <v>0</v>
      </c>
      <c r="V91" s="30">
        <f>'Cena na poramnuvanje'!V91*'Sreden kurs'!$D$23</f>
        <v>0</v>
      </c>
      <c r="W91" s="30">
        <f>'Cena na poramnuvanje'!W91*'Sreden kurs'!$D$23</f>
        <v>0</v>
      </c>
      <c r="X91" s="30">
        <f>'Cena na poramnuvanje'!X91*'Sreden kurs'!$D$23</f>
        <v>0</v>
      </c>
      <c r="Y91" s="30">
        <f>'Cena na poramnuvanje'!Y91*'Sreden kurs'!$D$23</f>
        <v>0</v>
      </c>
      <c r="Z91" s="30">
        <f>'Cena na poramnuvanje'!Z91*'Sreden kurs'!$D$23</f>
        <v>0</v>
      </c>
      <c r="AA91" s="31">
        <f>'Cena na poramnuvanje'!AA91*'Sreden kurs'!$D$23</f>
        <v>0</v>
      </c>
    </row>
    <row r="92" spans="2:27" ht="15.75" thickTop="1" x14ac:dyDescent="0.25">
      <c r="B92" s="64" t="str">
        <f>'Cena na poramnuvanje'!B92:B95</f>
        <v>23.06.2021</v>
      </c>
      <c r="C92" s="6" t="s">
        <v>26</v>
      </c>
      <c r="D92" s="28">
        <f>'Cena na poramnuvanje'!D92*'Sreden kurs'!$D$24</f>
        <v>5620.4652082191778</v>
      </c>
      <c r="E92" s="28">
        <f>'Cena na poramnuvanje'!E92*'Sreden kurs'!$D$24</f>
        <v>0</v>
      </c>
      <c r="F92" s="28">
        <f>'Cena na poramnuvanje'!F92*'Sreden kurs'!$D$24</f>
        <v>0</v>
      </c>
      <c r="G92" s="28">
        <f>'Cena na poramnuvanje'!G92*'Sreden kurs'!$D$24</f>
        <v>0</v>
      </c>
      <c r="H92" s="28">
        <f>'Cena na poramnuvanje'!H92*'Sreden kurs'!$D$24</f>
        <v>0</v>
      </c>
      <c r="I92" s="28">
        <f>'Cena na poramnuvanje'!I92*'Sreden kurs'!$D$24</f>
        <v>0</v>
      </c>
      <c r="J92" s="28">
        <f>'Cena na poramnuvanje'!J92*'Sreden kurs'!$D$24</f>
        <v>0</v>
      </c>
      <c r="K92" s="28">
        <f>'Cena na poramnuvanje'!K92*'Sreden kurs'!$D$24</f>
        <v>5358.8276999999998</v>
      </c>
      <c r="L92" s="28">
        <f>'Cena na poramnuvanje'!L92*'Sreden kurs'!$D$24</f>
        <v>5358.8276999999998</v>
      </c>
      <c r="M92" s="28">
        <f>'Cena na poramnuvanje'!M92*'Sreden kurs'!$D$24</f>
        <v>5552.1099129434315</v>
      </c>
      <c r="N92" s="28">
        <f>'Cena na poramnuvanje'!N92*'Sreden kurs'!$D$24</f>
        <v>5501.9086947117421</v>
      </c>
      <c r="O92" s="28">
        <f>'Cena na poramnuvanje'!O92*'Sreden kurs'!$D$24</f>
        <v>5362.4349424706379</v>
      </c>
      <c r="P92" s="28">
        <f>'Cena na poramnuvanje'!P92*'Sreden kurs'!$D$24</f>
        <v>5436.3359910045838</v>
      </c>
      <c r="Q92" s="28">
        <f>'Cena na poramnuvanje'!Q92*'Sreden kurs'!$D$24</f>
        <v>5459.0650052371529</v>
      </c>
      <c r="R92" s="28">
        <f>'Cena na poramnuvanje'!R92*'Sreden kurs'!$D$24</f>
        <v>5428.2353404466512</v>
      </c>
      <c r="S92" s="28">
        <f>'Cena na poramnuvanje'!S92*'Sreden kurs'!$D$24</f>
        <v>5420.4648609375008</v>
      </c>
      <c r="T92" s="28">
        <f>'Cena na poramnuvanje'!T92*'Sreden kurs'!$D$24</f>
        <v>5437.825237358491</v>
      </c>
      <c r="U92" s="28">
        <f>'Cena na poramnuvanje'!U92*'Sreden kurs'!$D$24</f>
        <v>5359.7619385714288</v>
      </c>
      <c r="V92" s="28">
        <f>'Cena na poramnuvanje'!V92*'Sreden kurs'!$D$24</f>
        <v>5359.1621214953275</v>
      </c>
      <c r="W92" s="28">
        <f>'Cena na poramnuvanje'!W92*'Sreden kurs'!$D$24</f>
        <v>5359.0559714999999</v>
      </c>
      <c r="X92" s="28">
        <f>'Cena na poramnuvanje'!X92*'Sreden kurs'!$D$24</f>
        <v>5359.2869849999997</v>
      </c>
      <c r="Y92" s="28">
        <f>'Cena na poramnuvanje'!Y92*'Sreden kurs'!$D$24</f>
        <v>5359.2869849999997</v>
      </c>
      <c r="Z92" s="28">
        <f>'Cena na poramnuvanje'!Z92*'Sreden kurs'!$D$24</f>
        <v>5547.0036529002327</v>
      </c>
      <c r="AA92" s="29">
        <f>'Cena na poramnuvanje'!AA92*'Sreden kurs'!$D$24</f>
        <v>5481.8671030237583</v>
      </c>
    </row>
    <row r="93" spans="2:27" x14ac:dyDescent="0.25">
      <c r="B93" s="65"/>
      <c r="C93" s="6" t="s">
        <v>27</v>
      </c>
      <c r="D93" s="28">
        <f>'Cena na poramnuvanje'!D93*'Sreden kurs'!$D$24</f>
        <v>0</v>
      </c>
      <c r="E93" s="28">
        <f>'Cena na poramnuvanje'!E93*'Sreden kurs'!$D$24</f>
        <v>0</v>
      </c>
      <c r="F93" s="28">
        <f>'Cena na poramnuvanje'!F93*'Sreden kurs'!$D$24</f>
        <v>0</v>
      </c>
      <c r="G93" s="28">
        <f>'Cena na poramnuvanje'!G93*'Sreden kurs'!$D$24</f>
        <v>0</v>
      </c>
      <c r="H93" s="28">
        <f>'Cena na poramnuvanje'!H93*'Sreden kurs'!$D$24</f>
        <v>0</v>
      </c>
      <c r="I93" s="28">
        <f>'Cena na poramnuvanje'!I93*'Sreden kurs'!$D$24</f>
        <v>0</v>
      </c>
      <c r="J93" s="28">
        <f>'Cena na poramnuvanje'!J93*'Sreden kurs'!$D$24</f>
        <v>0</v>
      </c>
      <c r="K93" s="28">
        <f>'Cena na poramnuvanje'!K93*'Sreden kurs'!$D$24</f>
        <v>0</v>
      </c>
      <c r="L93" s="28">
        <f>'Cena na poramnuvanje'!L93*'Sreden kurs'!$D$24</f>
        <v>0</v>
      </c>
      <c r="M93" s="28">
        <f>'Cena na poramnuvanje'!M93*'Sreden kurs'!$D$24</f>
        <v>0</v>
      </c>
      <c r="N93" s="28">
        <f>'Cena na poramnuvanje'!N93*'Sreden kurs'!$D$24</f>
        <v>0</v>
      </c>
      <c r="O93" s="28">
        <f>'Cena na poramnuvanje'!O93*'Sreden kurs'!$D$24</f>
        <v>0</v>
      </c>
      <c r="P93" s="28">
        <f>'Cena na poramnuvanje'!P93*'Sreden kurs'!$D$24</f>
        <v>0</v>
      </c>
      <c r="Q93" s="28">
        <f>'Cena na poramnuvanje'!Q93*'Sreden kurs'!$D$24</f>
        <v>0</v>
      </c>
      <c r="R93" s="28">
        <f>'Cena na poramnuvanje'!R93*'Sreden kurs'!$D$24</f>
        <v>0</v>
      </c>
      <c r="S93" s="28">
        <f>'Cena na poramnuvanje'!S93*'Sreden kurs'!$D$24</f>
        <v>0</v>
      </c>
      <c r="T93" s="28">
        <f>'Cena na poramnuvanje'!T93*'Sreden kurs'!$D$24</f>
        <v>0</v>
      </c>
      <c r="U93" s="28">
        <f>'Cena na poramnuvanje'!U93*'Sreden kurs'!$D$24</f>
        <v>0</v>
      </c>
      <c r="V93" s="28">
        <f>'Cena na poramnuvanje'!V93*'Sreden kurs'!$D$24</f>
        <v>0</v>
      </c>
      <c r="W93" s="28">
        <f>'Cena na poramnuvanje'!W93*'Sreden kurs'!$D$24</f>
        <v>0</v>
      </c>
      <c r="X93" s="28">
        <f>'Cena na poramnuvanje'!X93*'Sreden kurs'!$D$24</f>
        <v>0</v>
      </c>
      <c r="Y93" s="28">
        <f>'Cena na poramnuvanje'!Y93*'Sreden kurs'!$D$24</f>
        <v>0</v>
      </c>
      <c r="Z93" s="28">
        <f>'Cena na poramnuvanje'!Z93*'Sreden kurs'!$D$24</f>
        <v>0</v>
      </c>
      <c r="AA93" s="29">
        <f>'Cena na poramnuvanje'!AA93*'Sreden kurs'!$D$24</f>
        <v>0</v>
      </c>
    </row>
    <row r="94" spans="2:27" x14ac:dyDescent="0.25">
      <c r="B94" s="65"/>
      <c r="C94" s="6" t="s">
        <v>28</v>
      </c>
      <c r="D94" s="28">
        <f>'Cena na poramnuvanje'!D94*'Sreden kurs'!$D$24</f>
        <v>0</v>
      </c>
      <c r="E94" s="28">
        <f>'Cena na poramnuvanje'!E94*'Sreden kurs'!$D$24</f>
        <v>2237.6776500000001</v>
      </c>
      <c r="F94" s="28">
        <f>'Cena na poramnuvanje'!F94*'Sreden kurs'!$D$24</f>
        <v>2168.5792499999998</v>
      </c>
      <c r="G94" s="28">
        <f>'Cena na poramnuvanje'!G94*'Sreden kurs'!$D$24</f>
        <v>2162.4097499999998</v>
      </c>
      <c r="H94" s="28">
        <f>'Cena na poramnuvanje'!H94*'Sreden kurs'!$D$24</f>
        <v>2195.72505</v>
      </c>
      <c r="I94" s="28">
        <f>'Cena na poramnuvanje'!I94*'Sreden kurs'!$D$24</f>
        <v>2314.1794500000001</v>
      </c>
      <c r="J94" s="28">
        <f>'Cena na poramnuvanje'!J94*'Sreden kurs'!$D$24</f>
        <v>2710.2613500000002</v>
      </c>
      <c r="K94" s="28">
        <f>'Cena na poramnuvanje'!K94*'Sreden kurs'!$D$24</f>
        <v>0</v>
      </c>
      <c r="L94" s="28">
        <f>'Cena na poramnuvanje'!L94*'Sreden kurs'!$D$24</f>
        <v>0</v>
      </c>
      <c r="M94" s="28">
        <f>'Cena na poramnuvanje'!M94*'Sreden kurs'!$D$24</f>
        <v>0</v>
      </c>
      <c r="N94" s="28">
        <f>'Cena na poramnuvanje'!N94*'Sreden kurs'!$D$24</f>
        <v>0</v>
      </c>
      <c r="O94" s="28">
        <f>'Cena na poramnuvanje'!O94*'Sreden kurs'!$D$24</f>
        <v>0</v>
      </c>
      <c r="P94" s="28">
        <f>'Cena na poramnuvanje'!P94*'Sreden kurs'!$D$24</f>
        <v>0</v>
      </c>
      <c r="Q94" s="28">
        <f>'Cena na poramnuvanje'!Q94*'Sreden kurs'!$D$24</f>
        <v>0</v>
      </c>
      <c r="R94" s="28">
        <f>'Cena na poramnuvanje'!R94*'Sreden kurs'!$D$24</f>
        <v>0</v>
      </c>
      <c r="S94" s="28">
        <f>'Cena na poramnuvanje'!S94*'Sreden kurs'!$D$24</f>
        <v>0</v>
      </c>
      <c r="T94" s="28">
        <f>'Cena na poramnuvanje'!T94*'Sreden kurs'!$D$24</f>
        <v>0</v>
      </c>
      <c r="U94" s="28">
        <f>'Cena na poramnuvanje'!U94*'Sreden kurs'!$D$24</f>
        <v>0</v>
      </c>
      <c r="V94" s="28">
        <f>'Cena na poramnuvanje'!V94*'Sreden kurs'!$D$24</f>
        <v>0</v>
      </c>
      <c r="W94" s="28">
        <f>'Cena na poramnuvanje'!W94*'Sreden kurs'!$D$24</f>
        <v>0</v>
      </c>
      <c r="X94" s="28">
        <f>'Cena na poramnuvanje'!X94*'Sreden kurs'!$D$24</f>
        <v>0</v>
      </c>
      <c r="Y94" s="28">
        <f>'Cena na poramnuvanje'!Y94*'Sreden kurs'!$D$24</f>
        <v>0</v>
      </c>
      <c r="Z94" s="28">
        <f>'Cena na poramnuvanje'!Z94*'Sreden kurs'!$D$24</f>
        <v>0</v>
      </c>
      <c r="AA94" s="29">
        <f>'Cena na poramnuvanje'!AA94*'Sreden kurs'!$D$24</f>
        <v>0</v>
      </c>
    </row>
    <row r="95" spans="2:27" ht="15.75" thickBot="1" x14ac:dyDescent="0.3">
      <c r="B95" s="66"/>
      <c r="C95" s="9" t="s">
        <v>29</v>
      </c>
      <c r="D95" s="30">
        <f>'Cena na poramnuvanje'!D95*'Sreden kurs'!$D$24</f>
        <v>0</v>
      </c>
      <c r="E95" s="30">
        <f>'Cena na poramnuvanje'!E95*'Sreden kurs'!$D$24</f>
        <v>6712.4160000000002</v>
      </c>
      <c r="F95" s="30">
        <f>'Cena na poramnuvanje'!F95*'Sreden kurs'!$D$24</f>
        <v>6505.1207999999997</v>
      </c>
      <c r="G95" s="30">
        <f>'Cena na poramnuvanje'!G95*'Sreden kurs'!$D$24</f>
        <v>6486.6122999999998</v>
      </c>
      <c r="H95" s="30">
        <f>'Cena na poramnuvanje'!H95*'Sreden kurs'!$D$24</f>
        <v>6587.17515</v>
      </c>
      <c r="I95" s="30">
        <f>'Cena na poramnuvanje'!I95*'Sreden kurs'!$D$24</f>
        <v>6941.9214000000002</v>
      </c>
      <c r="J95" s="30">
        <f>'Cena na poramnuvanje'!J95*'Sreden kurs'!$D$24</f>
        <v>8130.1670999999997</v>
      </c>
      <c r="K95" s="30">
        <f>'Cena na poramnuvanje'!K95*'Sreden kurs'!$D$24</f>
        <v>0</v>
      </c>
      <c r="L95" s="30">
        <f>'Cena na poramnuvanje'!L95*'Sreden kurs'!$D$24</f>
        <v>0</v>
      </c>
      <c r="M95" s="30">
        <f>'Cena na poramnuvanje'!M95*'Sreden kurs'!$D$24</f>
        <v>0</v>
      </c>
      <c r="N95" s="30">
        <f>'Cena na poramnuvanje'!N95*'Sreden kurs'!$D$24</f>
        <v>0</v>
      </c>
      <c r="O95" s="30">
        <f>'Cena na poramnuvanje'!O95*'Sreden kurs'!$D$24</f>
        <v>0</v>
      </c>
      <c r="P95" s="30">
        <f>'Cena na poramnuvanje'!P95*'Sreden kurs'!$D$24</f>
        <v>0</v>
      </c>
      <c r="Q95" s="30">
        <f>'Cena na poramnuvanje'!Q95*'Sreden kurs'!$D$24</f>
        <v>0</v>
      </c>
      <c r="R95" s="30">
        <f>'Cena na poramnuvanje'!R95*'Sreden kurs'!$D$24</f>
        <v>0</v>
      </c>
      <c r="S95" s="30">
        <f>'Cena na poramnuvanje'!S95*'Sreden kurs'!$D$24</f>
        <v>0</v>
      </c>
      <c r="T95" s="30">
        <f>'Cena na poramnuvanje'!T95*'Sreden kurs'!$D$24</f>
        <v>0</v>
      </c>
      <c r="U95" s="30">
        <f>'Cena na poramnuvanje'!U95*'Sreden kurs'!$D$24</f>
        <v>0</v>
      </c>
      <c r="V95" s="30">
        <f>'Cena na poramnuvanje'!V95*'Sreden kurs'!$D$24</f>
        <v>0</v>
      </c>
      <c r="W95" s="30">
        <f>'Cena na poramnuvanje'!W95*'Sreden kurs'!$D$24</f>
        <v>0</v>
      </c>
      <c r="X95" s="30">
        <f>'Cena na poramnuvanje'!X95*'Sreden kurs'!$D$24</f>
        <v>0</v>
      </c>
      <c r="Y95" s="30">
        <f>'Cena na poramnuvanje'!Y95*'Sreden kurs'!$D$24</f>
        <v>0</v>
      </c>
      <c r="Z95" s="30">
        <f>'Cena na poramnuvanje'!Z95*'Sreden kurs'!$D$24</f>
        <v>0</v>
      </c>
      <c r="AA95" s="31">
        <f>'Cena na poramnuvanje'!AA95*'Sreden kurs'!$D$24</f>
        <v>0</v>
      </c>
    </row>
    <row r="96" spans="2:27" ht="15.75" thickTop="1" x14ac:dyDescent="0.25">
      <c r="B96" s="64" t="str">
        <f>'Cena na poramnuvanje'!B96:B99</f>
        <v>24.06.2021</v>
      </c>
      <c r="C96" s="6" t="s">
        <v>26</v>
      </c>
      <c r="D96" s="28">
        <f>'Cena na poramnuvanje'!D96*'Sreden kurs'!$D$25</f>
        <v>5445.8497502518212</v>
      </c>
      <c r="E96" s="28">
        <f>'Cena na poramnuvanje'!E96*'Sreden kurs'!$D$25</f>
        <v>5358.7929560000002</v>
      </c>
      <c r="F96" s="28">
        <f>'Cena na poramnuvanje'!F96*'Sreden kurs'!$D$25</f>
        <v>5358.7929560000002</v>
      </c>
      <c r="G96" s="28">
        <f>'Cena na poramnuvanje'!G96*'Sreden kurs'!$D$25</f>
        <v>0</v>
      </c>
      <c r="H96" s="28">
        <f>'Cena na poramnuvanje'!H96*'Sreden kurs'!$D$25</f>
        <v>0</v>
      </c>
      <c r="I96" s="28">
        <f>'Cena na poramnuvanje'!I96*'Sreden kurs'!$D$25</f>
        <v>0</v>
      </c>
      <c r="J96" s="28">
        <f>'Cena na poramnuvanje'!J96*'Sreden kurs'!$D$25</f>
        <v>0</v>
      </c>
      <c r="K96" s="28">
        <f>'Cena na poramnuvanje'!K96*'Sreden kurs'!$D$25</f>
        <v>6189.2022720000004</v>
      </c>
      <c r="L96" s="28">
        <f>'Cena na poramnuvanje'!L96*'Sreden kurs'!$D$25</f>
        <v>5563.3062811279533</v>
      </c>
      <c r="M96" s="28">
        <f>'Cena na poramnuvanje'!M96*'Sreden kurs'!$D$25</f>
        <v>5549.5735605466798</v>
      </c>
      <c r="N96" s="28">
        <f>'Cena na poramnuvanje'!N96*'Sreden kurs'!$D$25</f>
        <v>5359.243534539326</v>
      </c>
      <c r="O96" s="28">
        <f>'Cena na poramnuvanje'!O96*'Sreden kurs'!$D$25</f>
        <v>5453.4309652821121</v>
      </c>
      <c r="P96" s="28">
        <f>'Cena na poramnuvanje'!P96*'Sreden kurs'!$D$25</f>
        <v>5439.5433238790984</v>
      </c>
      <c r="Q96" s="28">
        <f>'Cena na poramnuvanje'!Q96*'Sreden kurs'!$D$25</f>
        <v>5454.0988226345298</v>
      </c>
      <c r="R96" s="28">
        <f>'Cena na poramnuvanje'!R96*'Sreden kurs'!$D$25</f>
        <v>5469.3725026358379</v>
      </c>
      <c r="S96" s="28">
        <f>'Cena na poramnuvanje'!S96*'Sreden kurs'!$D$25</f>
        <v>5379.5039846737645</v>
      </c>
      <c r="T96" s="28">
        <f>'Cena na poramnuvanje'!T96*'Sreden kurs'!$D$25</f>
        <v>5422.7406120118776</v>
      </c>
      <c r="U96" s="28">
        <f>'Cena na poramnuvanje'!U96*'Sreden kurs'!$D$25</f>
        <v>5428.2954680555631</v>
      </c>
      <c r="V96" s="28">
        <f>'Cena na poramnuvanje'!V96*'Sreden kurs'!$D$25</f>
        <v>5428.2954680555631</v>
      </c>
      <c r="W96" s="28">
        <f>'Cena na poramnuvanje'!W96*'Sreden kurs'!$D$25</f>
        <v>5430.8597179694352</v>
      </c>
      <c r="X96" s="28">
        <f>'Cena na poramnuvanje'!X96*'Sreden kurs'!$D$25</f>
        <v>5450.1742307999639</v>
      </c>
      <c r="Y96" s="28">
        <f>'Cena na poramnuvanje'!Y96*'Sreden kurs'!$D$25</f>
        <v>5450.2400157422107</v>
      </c>
      <c r="Z96" s="28">
        <f>'Cena na poramnuvanje'!Z96*'Sreden kurs'!$D$25</f>
        <v>5474.309801986401</v>
      </c>
      <c r="AA96" s="29">
        <f>'Cena na poramnuvanje'!AA96*'Sreden kurs'!$D$25</f>
        <v>5431.8750344259006</v>
      </c>
    </row>
    <row r="97" spans="2:27" x14ac:dyDescent="0.25">
      <c r="B97" s="65"/>
      <c r="C97" s="6" t="s">
        <v>27</v>
      </c>
      <c r="D97" s="28">
        <f>'Cena na poramnuvanje'!D97*'Sreden kurs'!$D$25</f>
        <v>0</v>
      </c>
      <c r="E97" s="28">
        <f>'Cena na poramnuvanje'!E97*'Sreden kurs'!$D$25</f>
        <v>0</v>
      </c>
      <c r="F97" s="28">
        <f>'Cena na poramnuvanje'!F97*'Sreden kurs'!$D$25</f>
        <v>0</v>
      </c>
      <c r="G97" s="28">
        <f>'Cena na poramnuvanje'!G97*'Sreden kurs'!$D$25</f>
        <v>0</v>
      </c>
      <c r="H97" s="28">
        <f>'Cena na poramnuvanje'!H97*'Sreden kurs'!$D$25</f>
        <v>0</v>
      </c>
      <c r="I97" s="28">
        <f>'Cena na poramnuvanje'!I97*'Sreden kurs'!$D$25</f>
        <v>0</v>
      </c>
      <c r="J97" s="28">
        <f>'Cena na poramnuvanje'!J97*'Sreden kurs'!$D$25</f>
        <v>0</v>
      </c>
      <c r="K97" s="28">
        <f>'Cena na poramnuvanje'!K97*'Sreden kurs'!$D$25</f>
        <v>0</v>
      </c>
      <c r="L97" s="28">
        <f>'Cena na poramnuvanje'!L97*'Sreden kurs'!$D$25</f>
        <v>0</v>
      </c>
      <c r="M97" s="28">
        <f>'Cena na poramnuvanje'!M97*'Sreden kurs'!$D$25</f>
        <v>0</v>
      </c>
      <c r="N97" s="28">
        <f>'Cena na poramnuvanje'!N97*'Sreden kurs'!$D$25</f>
        <v>0</v>
      </c>
      <c r="O97" s="28">
        <f>'Cena na poramnuvanje'!O97*'Sreden kurs'!$D$25</f>
        <v>0</v>
      </c>
      <c r="P97" s="28">
        <f>'Cena na poramnuvanje'!P97*'Sreden kurs'!$D$25</f>
        <v>0</v>
      </c>
      <c r="Q97" s="28">
        <f>'Cena na poramnuvanje'!Q97*'Sreden kurs'!$D$25</f>
        <v>0</v>
      </c>
      <c r="R97" s="28">
        <f>'Cena na poramnuvanje'!R97*'Sreden kurs'!$D$25</f>
        <v>0</v>
      </c>
      <c r="S97" s="28">
        <f>'Cena na poramnuvanje'!S97*'Sreden kurs'!$D$25</f>
        <v>0</v>
      </c>
      <c r="T97" s="28">
        <f>'Cena na poramnuvanje'!T97*'Sreden kurs'!$D$25</f>
        <v>0</v>
      </c>
      <c r="U97" s="28">
        <f>'Cena na poramnuvanje'!U97*'Sreden kurs'!$D$25</f>
        <v>0</v>
      </c>
      <c r="V97" s="28">
        <f>'Cena na poramnuvanje'!V97*'Sreden kurs'!$D$25</f>
        <v>0</v>
      </c>
      <c r="W97" s="28">
        <f>'Cena na poramnuvanje'!W97*'Sreden kurs'!$D$25</f>
        <v>0</v>
      </c>
      <c r="X97" s="28">
        <f>'Cena na poramnuvanje'!X97*'Sreden kurs'!$D$25</f>
        <v>0</v>
      </c>
      <c r="Y97" s="28">
        <f>'Cena na poramnuvanje'!Y97*'Sreden kurs'!$D$25</f>
        <v>0</v>
      </c>
      <c r="Z97" s="28">
        <f>'Cena na poramnuvanje'!Z97*'Sreden kurs'!$D$25</f>
        <v>0</v>
      </c>
      <c r="AA97" s="29">
        <f>'Cena na poramnuvanje'!AA97*'Sreden kurs'!$D$25</f>
        <v>0</v>
      </c>
    </row>
    <row r="98" spans="2:27" x14ac:dyDescent="0.25">
      <c r="B98" s="65"/>
      <c r="C98" s="6" t="s">
        <v>28</v>
      </c>
      <c r="D98" s="28">
        <f>'Cena na poramnuvanje'!D98*'Sreden kurs'!$D$25</f>
        <v>0</v>
      </c>
      <c r="E98" s="28">
        <f>'Cena na poramnuvanje'!E98*'Sreden kurs'!$D$25</f>
        <v>0</v>
      </c>
      <c r="F98" s="28">
        <f>'Cena na poramnuvanje'!F98*'Sreden kurs'!$D$25</f>
        <v>0</v>
      </c>
      <c r="G98" s="28">
        <f>'Cena na poramnuvanje'!G98*'Sreden kurs'!$D$25</f>
        <v>2261.7240359999996</v>
      </c>
      <c r="H98" s="28">
        <f>'Cena na poramnuvanje'!H98*'Sreden kurs'!$D$25</f>
        <v>2327.120312</v>
      </c>
      <c r="I98" s="28">
        <f>'Cena na poramnuvanje'!I98*'Sreden kurs'!$D$25</f>
        <v>2429.5333480000004</v>
      </c>
      <c r="J98" s="28">
        <f>'Cena na poramnuvanje'!J98*'Sreden kurs'!$D$25</f>
        <v>2821.911004</v>
      </c>
      <c r="K98" s="28">
        <f>'Cena na poramnuvanje'!K98*'Sreden kurs'!$D$25</f>
        <v>0</v>
      </c>
      <c r="L98" s="28">
        <f>'Cena na poramnuvanje'!L98*'Sreden kurs'!$D$25</f>
        <v>0</v>
      </c>
      <c r="M98" s="28">
        <f>'Cena na poramnuvanje'!M98*'Sreden kurs'!$D$25</f>
        <v>0</v>
      </c>
      <c r="N98" s="28">
        <f>'Cena na poramnuvanje'!N98*'Sreden kurs'!$D$25</f>
        <v>0</v>
      </c>
      <c r="O98" s="28">
        <f>'Cena na poramnuvanje'!O98*'Sreden kurs'!$D$25</f>
        <v>0</v>
      </c>
      <c r="P98" s="28">
        <f>'Cena na poramnuvanje'!P98*'Sreden kurs'!$D$25</f>
        <v>0</v>
      </c>
      <c r="Q98" s="28">
        <f>'Cena na poramnuvanje'!Q98*'Sreden kurs'!$D$25</f>
        <v>0</v>
      </c>
      <c r="R98" s="28">
        <f>'Cena na poramnuvanje'!R98*'Sreden kurs'!$D$25</f>
        <v>0</v>
      </c>
      <c r="S98" s="28">
        <f>'Cena na poramnuvanje'!S98*'Sreden kurs'!$D$25</f>
        <v>0</v>
      </c>
      <c r="T98" s="28">
        <f>'Cena na poramnuvanje'!T98*'Sreden kurs'!$D$25</f>
        <v>0</v>
      </c>
      <c r="U98" s="28">
        <f>'Cena na poramnuvanje'!U98*'Sreden kurs'!$D$25</f>
        <v>0</v>
      </c>
      <c r="V98" s="28">
        <f>'Cena na poramnuvanje'!V98*'Sreden kurs'!$D$25</f>
        <v>0</v>
      </c>
      <c r="W98" s="28">
        <f>'Cena na poramnuvanje'!W98*'Sreden kurs'!$D$25</f>
        <v>0</v>
      </c>
      <c r="X98" s="28">
        <f>'Cena na poramnuvanje'!X98*'Sreden kurs'!$D$25</f>
        <v>0</v>
      </c>
      <c r="Y98" s="28">
        <f>'Cena na poramnuvanje'!Y98*'Sreden kurs'!$D$25</f>
        <v>0</v>
      </c>
      <c r="Z98" s="28">
        <f>'Cena na poramnuvanje'!Z98*'Sreden kurs'!$D$25</f>
        <v>0</v>
      </c>
      <c r="AA98" s="29">
        <f>'Cena na poramnuvanje'!AA98*'Sreden kurs'!$D$25</f>
        <v>0</v>
      </c>
    </row>
    <row r="99" spans="2:27" ht="15.75" thickBot="1" x14ac:dyDescent="0.3">
      <c r="B99" s="66"/>
      <c r="C99" s="9" t="s">
        <v>29</v>
      </c>
      <c r="D99" s="30">
        <f>'Cena na poramnuvanje'!D99*'Sreden kurs'!$D$25</f>
        <v>0</v>
      </c>
      <c r="E99" s="30">
        <f>'Cena na poramnuvanje'!E99*'Sreden kurs'!$D$25</f>
        <v>0</v>
      </c>
      <c r="F99" s="30">
        <f>'Cena na poramnuvanje'!F99*'Sreden kurs'!$D$25</f>
        <v>0</v>
      </c>
      <c r="G99" s="30">
        <f>'Cena na poramnuvanje'!G99*'Sreden kurs'!$D$25</f>
        <v>6784.5551619999997</v>
      </c>
      <c r="H99" s="30">
        <f>'Cena na poramnuvanje'!H99*'Sreden kurs'!$D$25</f>
        <v>6981.360936</v>
      </c>
      <c r="I99" s="30">
        <f>'Cena na poramnuvanje'!I99*'Sreden kurs'!$D$25</f>
        <v>7288.6000439999998</v>
      </c>
      <c r="J99" s="30">
        <f>'Cena na poramnuvanje'!J99*'Sreden kurs'!$D$25</f>
        <v>8465.1160660000005</v>
      </c>
      <c r="K99" s="30">
        <f>'Cena na poramnuvanje'!K99*'Sreden kurs'!$D$25</f>
        <v>0</v>
      </c>
      <c r="L99" s="30">
        <f>'Cena na poramnuvanje'!L99*'Sreden kurs'!$D$25</f>
        <v>0</v>
      </c>
      <c r="M99" s="30">
        <f>'Cena na poramnuvanje'!M99*'Sreden kurs'!$D$25</f>
        <v>0</v>
      </c>
      <c r="N99" s="30">
        <f>'Cena na poramnuvanje'!N99*'Sreden kurs'!$D$25</f>
        <v>0</v>
      </c>
      <c r="O99" s="30">
        <f>'Cena na poramnuvanje'!O99*'Sreden kurs'!$D$25</f>
        <v>0</v>
      </c>
      <c r="P99" s="30">
        <f>'Cena na poramnuvanje'!P99*'Sreden kurs'!$D$25</f>
        <v>0</v>
      </c>
      <c r="Q99" s="30">
        <f>'Cena na poramnuvanje'!Q99*'Sreden kurs'!$D$25</f>
        <v>0</v>
      </c>
      <c r="R99" s="30">
        <f>'Cena na poramnuvanje'!R99*'Sreden kurs'!$D$25</f>
        <v>0</v>
      </c>
      <c r="S99" s="30">
        <f>'Cena na poramnuvanje'!S99*'Sreden kurs'!$D$25</f>
        <v>0</v>
      </c>
      <c r="T99" s="30">
        <f>'Cena na poramnuvanje'!T99*'Sreden kurs'!$D$25</f>
        <v>0</v>
      </c>
      <c r="U99" s="30">
        <f>'Cena na poramnuvanje'!U99*'Sreden kurs'!$D$25</f>
        <v>0</v>
      </c>
      <c r="V99" s="30">
        <f>'Cena na poramnuvanje'!V99*'Sreden kurs'!$D$25</f>
        <v>0</v>
      </c>
      <c r="W99" s="30">
        <f>'Cena na poramnuvanje'!W99*'Sreden kurs'!$D$25</f>
        <v>0</v>
      </c>
      <c r="X99" s="30">
        <f>'Cena na poramnuvanje'!X99*'Sreden kurs'!$D$25</f>
        <v>0</v>
      </c>
      <c r="Y99" s="30">
        <f>'Cena na poramnuvanje'!Y99*'Sreden kurs'!$D$25</f>
        <v>0</v>
      </c>
      <c r="Z99" s="30">
        <f>'Cena na poramnuvanje'!Z99*'Sreden kurs'!$D$25</f>
        <v>0</v>
      </c>
      <c r="AA99" s="31">
        <f>'Cena na poramnuvanje'!AA99*'Sreden kurs'!$D$25</f>
        <v>0</v>
      </c>
    </row>
    <row r="100" spans="2:27" ht="15.75" thickTop="1" x14ac:dyDescent="0.25">
      <c r="B100" s="64" t="str">
        <f>'Cena na poramnuvanje'!B100:B103</f>
        <v>25.06.2021</v>
      </c>
      <c r="C100" s="6" t="s">
        <v>26</v>
      </c>
      <c r="D100" s="28">
        <f>'Cena na poramnuvanje'!D100*'Sreden kurs'!$D$26</f>
        <v>6189.2423999999992</v>
      </c>
      <c r="E100" s="28">
        <f>'Cena na poramnuvanje'!E100*'Sreden kurs'!$D$26</f>
        <v>0</v>
      </c>
      <c r="F100" s="28">
        <f>'Cena na poramnuvanje'!F100*'Sreden kurs'!$D$26</f>
        <v>0</v>
      </c>
      <c r="G100" s="28">
        <f>'Cena na poramnuvanje'!G100*'Sreden kurs'!$D$26</f>
        <v>0</v>
      </c>
      <c r="H100" s="28">
        <f>'Cena na poramnuvanje'!H100*'Sreden kurs'!$D$26</f>
        <v>5358.8276999999998</v>
      </c>
      <c r="I100" s="28">
        <f>'Cena na poramnuvanje'!I100*'Sreden kurs'!$D$26</f>
        <v>5358.8276999999998</v>
      </c>
      <c r="J100" s="28">
        <f>'Cena na poramnuvanje'!J100*'Sreden kurs'!$D$26</f>
        <v>5358.8276999999998</v>
      </c>
      <c r="K100" s="28">
        <f>'Cena na poramnuvanje'!K100*'Sreden kurs'!$D$26</f>
        <v>5407.4916821840434</v>
      </c>
      <c r="L100" s="28">
        <f>'Cena na poramnuvanje'!L100*'Sreden kurs'!$D$26</f>
        <v>5484.7694500223315</v>
      </c>
      <c r="M100" s="28">
        <f>'Cena na poramnuvanje'!M100*'Sreden kurs'!$D$26</f>
        <v>5446.9111264216863</v>
      </c>
      <c r="N100" s="28">
        <f>'Cena na poramnuvanje'!N100*'Sreden kurs'!$D$26</f>
        <v>5402.1695681759375</v>
      </c>
      <c r="O100" s="28">
        <f>'Cena na poramnuvanje'!O100*'Sreden kurs'!$D$26</f>
        <v>5432.1168897304251</v>
      </c>
      <c r="P100" s="28">
        <f>'Cena na poramnuvanje'!P100*'Sreden kurs'!$D$26</f>
        <v>5419.6069883327827</v>
      </c>
      <c r="Q100" s="28">
        <f>'Cena na poramnuvanje'!Q100*'Sreden kurs'!$D$26</f>
        <v>5380.5426279484636</v>
      </c>
      <c r="R100" s="28">
        <f>'Cena na poramnuvanje'!R100*'Sreden kurs'!$D$26</f>
        <v>5425.7667750000001</v>
      </c>
      <c r="S100" s="28">
        <f>'Cena na poramnuvanje'!S100*'Sreden kurs'!$D$26</f>
        <v>5359.1880965346536</v>
      </c>
      <c r="T100" s="28">
        <f>'Cena na poramnuvanje'!T100*'Sreden kurs'!$D$26</f>
        <v>5395.719494400917</v>
      </c>
      <c r="U100" s="28">
        <f>'Cena na poramnuvanje'!U100*'Sreden kurs'!$D$26</f>
        <v>5424.4799834292289</v>
      </c>
      <c r="V100" s="28">
        <f>'Cena na poramnuvanje'!V100*'Sreden kurs'!$D$26</f>
        <v>5509.8531748926598</v>
      </c>
      <c r="W100" s="28">
        <f>'Cena na poramnuvanje'!W100*'Sreden kurs'!$D$26</f>
        <v>5649.9616407527583</v>
      </c>
      <c r="X100" s="28">
        <f>'Cena na poramnuvanje'!X100*'Sreden kurs'!$D$26</f>
        <v>6189.2424000000001</v>
      </c>
      <c r="Y100" s="28">
        <f>'Cena na poramnuvanje'!Y100*'Sreden kurs'!$D$26</f>
        <v>6189.2423999999992</v>
      </c>
      <c r="Z100" s="28">
        <f>'Cena na poramnuvanje'!Z100*'Sreden kurs'!$D$26</f>
        <v>6189.2423999999992</v>
      </c>
      <c r="AA100" s="29">
        <f>'Cena na poramnuvanje'!AA100*'Sreden kurs'!$D$26</f>
        <v>6189.2423999999992</v>
      </c>
    </row>
    <row r="101" spans="2:27" x14ac:dyDescent="0.25">
      <c r="B101" s="65"/>
      <c r="C101" s="6" t="s">
        <v>27</v>
      </c>
      <c r="D101" s="28">
        <f>'Cena na poramnuvanje'!D101*'Sreden kurs'!$D$26</f>
        <v>0</v>
      </c>
      <c r="E101" s="28">
        <f>'Cena na poramnuvanje'!E101*'Sreden kurs'!$D$26</f>
        <v>0</v>
      </c>
      <c r="F101" s="28">
        <f>'Cena na poramnuvanje'!F101*'Sreden kurs'!$D$26</f>
        <v>0</v>
      </c>
      <c r="G101" s="28">
        <f>'Cena na poramnuvanje'!G101*'Sreden kurs'!$D$26</f>
        <v>0</v>
      </c>
      <c r="H101" s="28">
        <f>'Cena na poramnuvanje'!H101*'Sreden kurs'!$D$26</f>
        <v>0</v>
      </c>
      <c r="I101" s="28">
        <f>'Cena na poramnuvanje'!I101*'Sreden kurs'!$D$26</f>
        <v>0</v>
      </c>
      <c r="J101" s="28">
        <f>'Cena na poramnuvanje'!J101*'Sreden kurs'!$D$26</f>
        <v>0</v>
      </c>
      <c r="K101" s="28">
        <f>'Cena na poramnuvanje'!K101*'Sreden kurs'!$D$26</f>
        <v>0</v>
      </c>
      <c r="L101" s="28">
        <f>'Cena na poramnuvanje'!L101*'Sreden kurs'!$D$26</f>
        <v>0</v>
      </c>
      <c r="M101" s="28">
        <f>'Cena na poramnuvanje'!M101*'Sreden kurs'!$D$26</f>
        <v>0</v>
      </c>
      <c r="N101" s="28">
        <f>'Cena na poramnuvanje'!N101*'Sreden kurs'!$D$26</f>
        <v>0</v>
      </c>
      <c r="O101" s="28">
        <f>'Cena na poramnuvanje'!O101*'Sreden kurs'!$D$26</f>
        <v>0</v>
      </c>
      <c r="P101" s="28">
        <f>'Cena na poramnuvanje'!P101*'Sreden kurs'!$D$26</f>
        <v>0</v>
      </c>
      <c r="Q101" s="28">
        <f>'Cena na poramnuvanje'!Q101*'Sreden kurs'!$D$26</f>
        <v>0</v>
      </c>
      <c r="R101" s="28">
        <f>'Cena na poramnuvanje'!R101*'Sreden kurs'!$D$26</f>
        <v>0</v>
      </c>
      <c r="S101" s="28">
        <f>'Cena na poramnuvanje'!S101*'Sreden kurs'!$D$26</f>
        <v>0</v>
      </c>
      <c r="T101" s="28">
        <f>'Cena na poramnuvanje'!T101*'Sreden kurs'!$D$26</f>
        <v>0</v>
      </c>
      <c r="U101" s="28">
        <f>'Cena na poramnuvanje'!U101*'Sreden kurs'!$D$26</f>
        <v>0</v>
      </c>
      <c r="V101" s="28">
        <f>'Cena na poramnuvanje'!V101*'Sreden kurs'!$D$26</f>
        <v>0</v>
      </c>
      <c r="W101" s="28">
        <f>'Cena na poramnuvanje'!W101*'Sreden kurs'!$D$26</f>
        <v>0</v>
      </c>
      <c r="X101" s="28">
        <f>'Cena na poramnuvanje'!X101*'Sreden kurs'!$D$26</f>
        <v>0</v>
      </c>
      <c r="Y101" s="28">
        <f>'Cena na poramnuvanje'!Y101*'Sreden kurs'!$D$26</f>
        <v>0</v>
      </c>
      <c r="Z101" s="28">
        <f>'Cena na poramnuvanje'!Z101*'Sreden kurs'!$D$26</f>
        <v>0</v>
      </c>
      <c r="AA101" s="29">
        <f>'Cena na poramnuvanje'!AA101*'Sreden kurs'!$D$26</f>
        <v>0</v>
      </c>
    </row>
    <row r="102" spans="2:27" x14ac:dyDescent="0.25">
      <c r="B102" s="65"/>
      <c r="C102" s="6" t="s">
        <v>28</v>
      </c>
      <c r="D102" s="28">
        <f>'Cena na poramnuvanje'!D102*'Sreden kurs'!$D$26</f>
        <v>0</v>
      </c>
      <c r="E102" s="28">
        <f>'Cena na poramnuvanje'!E102*'Sreden kurs'!$D$26</f>
        <v>2456.0779500000003</v>
      </c>
      <c r="F102" s="28">
        <f>'Cena na poramnuvanje'!F102*'Sreden kurs'!$D$26</f>
        <v>2375.2575000000002</v>
      </c>
      <c r="G102" s="28">
        <f>'Cena na poramnuvanje'!G102*'Sreden kurs'!$D$26</f>
        <v>2327.1354000000001</v>
      </c>
      <c r="H102" s="28">
        <f>'Cena na poramnuvanje'!H102*'Sreden kurs'!$D$26</f>
        <v>0</v>
      </c>
      <c r="I102" s="28">
        <f>'Cena na poramnuvanje'!I102*'Sreden kurs'!$D$26</f>
        <v>0</v>
      </c>
      <c r="J102" s="28">
        <f>'Cena na poramnuvanje'!J102*'Sreden kurs'!$D$26</f>
        <v>0</v>
      </c>
      <c r="K102" s="28">
        <f>'Cena na poramnuvanje'!K102*'Sreden kurs'!$D$26</f>
        <v>0</v>
      </c>
      <c r="L102" s="28">
        <f>'Cena na poramnuvanje'!L102*'Sreden kurs'!$D$26</f>
        <v>0</v>
      </c>
      <c r="M102" s="28">
        <f>'Cena na poramnuvanje'!M102*'Sreden kurs'!$D$26</f>
        <v>0</v>
      </c>
      <c r="N102" s="28">
        <f>'Cena na poramnuvanje'!N102*'Sreden kurs'!$D$26</f>
        <v>0</v>
      </c>
      <c r="O102" s="28">
        <f>'Cena na poramnuvanje'!O102*'Sreden kurs'!$D$26</f>
        <v>0</v>
      </c>
      <c r="P102" s="28">
        <f>'Cena na poramnuvanje'!P102*'Sreden kurs'!$D$26</f>
        <v>0</v>
      </c>
      <c r="Q102" s="28">
        <f>'Cena na poramnuvanje'!Q102*'Sreden kurs'!$D$26</f>
        <v>0</v>
      </c>
      <c r="R102" s="28">
        <f>'Cena na poramnuvanje'!R102*'Sreden kurs'!$D$26</f>
        <v>0</v>
      </c>
      <c r="S102" s="28">
        <f>'Cena na poramnuvanje'!S102*'Sreden kurs'!$D$26</f>
        <v>0</v>
      </c>
      <c r="T102" s="28">
        <f>'Cena na poramnuvanje'!T102*'Sreden kurs'!$D$26</f>
        <v>0</v>
      </c>
      <c r="U102" s="28">
        <f>'Cena na poramnuvanje'!U102*'Sreden kurs'!$D$26</f>
        <v>0</v>
      </c>
      <c r="V102" s="28">
        <f>'Cena na poramnuvanje'!V102*'Sreden kurs'!$D$26</f>
        <v>0</v>
      </c>
      <c r="W102" s="28">
        <f>'Cena na poramnuvanje'!W102*'Sreden kurs'!$D$26</f>
        <v>0</v>
      </c>
      <c r="X102" s="28">
        <f>'Cena na poramnuvanje'!X102*'Sreden kurs'!$D$26</f>
        <v>0</v>
      </c>
      <c r="Y102" s="28">
        <f>'Cena na poramnuvanje'!Y102*'Sreden kurs'!$D$26</f>
        <v>0</v>
      </c>
      <c r="Z102" s="28">
        <f>'Cena na poramnuvanje'!Z102*'Sreden kurs'!$D$26</f>
        <v>0</v>
      </c>
      <c r="AA102" s="29">
        <f>'Cena na poramnuvanje'!AA102*'Sreden kurs'!$D$26</f>
        <v>0</v>
      </c>
    </row>
    <row r="103" spans="2:27" ht="15.75" customHeight="1" thickBot="1" x14ac:dyDescent="0.3">
      <c r="B103" s="66"/>
      <c r="C103" s="9" t="s">
        <v>29</v>
      </c>
      <c r="D103" s="30">
        <f>'Cena na poramnuvanje'!D103*'Sreden kurs'!$D$26</f>
        <v>0</v>
      </c>
      <c r="E103" s="30">
        <f>'Cena na poramnuvanje'!E103*'Sreden kurs'!$D$26</f>
        <v>7368.2338500000005</v>
      </c>
      <c r="F103" s="30">
        <f>'Cena na poramnuvanje'!F103*'Sreden kurs'!$D$26</f>
        <v>7125.1555499999995</v>
      </c>
      <c r="G103" s="30">
        <f>'Cena na poramnuvanje'!G103*'Sreden kurs'!$D$26</f>
        <v>6981.4061999999994</v>
      </c>
      <c r="H103" s="30">
        <f>'Cena na poramnuvanje'!H103*'Sreden kurs'!$D$26</f>
        <v>0</v>
      </c>
      <c r="I103" s="30">
        <f>'Cena na poramnuvanje'!I103*'Sreden kurs'!$D$26</f>
        <v>0</v>
      </c>
      <c r="J103" s="30">
        <f>'Cena na poramnuvanje'!J103*'Sreden kurs'!$D$26</f>
        <v>0</v>
      </c>
      <c r="K103" s="30">
        <f>'Cena na poramnuvanje'!K103*'Sreden kurs'!$D$26</f>
        <v>0</v>
      </c>
      <c r="L103" s="30">
        <f>'Cena na poramnuvanje'!L103*'Sreden kurs'!$D$26</f>
        <v>0</v>
      </c>
      <c r="M103" s="30">
        <f>'Cena na poramnuvanje'!M103*'Sreden kurs'!$D$26</f>
        <v>0</v>
      </c>
      <c r="N103" s="30">
        <f>'Cena na poramnuvanje'!N103*'Sreden kurs'!$D$26</f>
        <v>0</v>
      </c>
      <c r="O103" s="30">
        <f>'Cena na poramnuvanje'!O103*'Sreden kurs'!$D$26</f>
        <v>0</v>
      </c>
      <c r="P103" s="30">
        <f>'Cena na poramnuvanje'!P103*'Sreden kurs'!$D$26</f>
        <v>0</v>
      </c>
      <c r="Q103" s="30">
        <f>'Cena na poramnuvanje'!Q103*'Sreden kurs'!$D$26</f>
        <v>0</v>
      </c>
      <c r="R103" s="30">
        <f>'Cena na poramnuvanje'!R103*'Sreden kurs'!$D$26</f>
        <v>0</v>
      </c>
      <c r="S103" s="30">
        <f>'Cena na poramnuvanje'!S103*'Sreden kurs'!$D$26</f>
        <v>0</v>
      </c>
      <c r="T103" s="30">
        <f>'Cena na poramnuvanje'!T103*'Sreden kurs'!$D$26</f>
        <v>0</v>
      </c>
      <c r="U103" s="30">
        <f>'Cena na poramnuvanje'!U103*'Sreden kurs'!$D$26</f>
        <v>0</v>
      </c>
      <c r="V103" s="30">
        <f>'Cena na poramnuvanje'!V103*'Sreden kurs'!$D$26</f>
        <v>0</v>
      </c>
      <c r="W103" s="30">
        <f>'Cena na poramnuvanje'!W103*'Sreden kurs'!$D$26</f>
        <v>0</v>
      </c>
      <c r="X103" s="30">
        <f>'Cena na poramnuvanje'!X103*'Sreden kurs'!$D$26</f>
        <v>0</v>
      </c>
      <c r="Y103" s="30">
        <f>'Cena na poramnuvanje'!Y103*'Sreden kurs'!$D$26</f>
        <v>0</v>
      </c>
      <c r="Z103" s="30">
        <f>'Cena na poramnuvanje'!Z103*'Sreden kurs'!$D$26</f>
        <v>0</v>
      </c>
      <c r="AA103" s="31">
        <f>'Cena na poramnuvanje'!AA103*'Sreden kurs'!$D$26</f>
        <v>0</v>
      </c>
    </row>
    <row r="104" spans="2:27" ht="15.75" thickTop="1" x14ac:dyDescent="0.25">
      <c r="B104" s="64" t="str">
        <f>'Cena na poramnuvanje'!B104:B107</f>
        <v>26.06.2021</v>
      </c>
      <c r="C104" s="6" t="s">
        <v>26</v>
      </c>
      <c r="D104" s="28">
        <f>'Cena na poramnuvanje'!D104*'Sreden kurs'!$D$27</f>
        <v>6189.1621439999999</v>
      </c>
      <c r="E104" s="28">
        <f>'Cena na poramnuvanje'!E104*'Sreden kurs'!$D$27</f>
        <v>5358.7582119999997</v>
      </c>
      <c r="F104" s="28">
        <f>'Cena na poramnuvanje'!F104*'Sreden kurs'!$D$27</f>
        <v>5358.7582119999997</v>
      </c>
      <c r="G104" s="28">
        <f>'Cena na poramnuvanje'!G104*'Sreden kurs'!$D$27</f>
        <v>0</v>
      </c>
      <c r="H104" s="28">
        <f>'Cena na poramnuvanje'!H104*'Sreden kurs'!$D$27</f>
        <v>0</v>
      </c>
      <c r="I104" s="28">
        <f>'Cena na poramnuvanje'!I104*'Sreden kurs'!$D$27</f>
        <v>0</v>
      </c>
      <c r="J104" s="28">
        <f>'Cena na poramnuvanje'!J104*'Sreden kurs'!$D$27</f>
        <v>0</v>
      </c>
      <c r="K104" s="28">
        <f>'Cena na poramnuvanje'!K104*'Sreden kurs'!$D$27</f>
        <v>0</v>
      </c>
      <c r="L104" s="28">
        <f>'Cena na poramnuvanje'!L104*'Sreden kurs'!$D$27</f>
        <v>0</v>
      </c>
      <c r="M104" s="28">
        <f>'Cena na poramnuvanje'!M104*'Sreden kurs'!$D$27</f>
        <v>6189.1621439999999</v>
      </c>
      <c r="N104" s="28">
        <f>'Cena na poramnuvanje'!N104*'Sreden kurs'!$D$27</f>
        <v>0</v>
      </c>
      <c r="O104" s="28">
        <f>'Cena na poramnuvanje'!O104*'Sreden kurs'!$D$27</f>
        <v>6189.1621439999999</v>
      </c>
      <c r="P104" s="28">
        <f>'Cena na poramnuvanje'!P104*'Sreden kurs'!$D$27</f>
        <v>5563.6917477217548</v>
      </c>
      <c r="Q104" s="28">
        <f>'Cena na poramnuvanje'!Q104*'Sreden kurs'!$D$27</f>
        <v>5745.0298619075984</v>
      </c>
      <c r="R104" s="28">
        <f>'Cena na poramnuvanje'!R104*'Sreden kurs'!$D$27</f>
        <v>5501.2453149788253</v>
      </c>
      <c r="S104" s="28">
        <f>'Cena na poramnuvanje'!S104*'Sreden kurs'!$D$27</f>
        <v>5358.9191533913054</v>
      </c>
      <c r="T104" s="28">
        <f>'Cena na poramnuvanje'!T104*'Sreden kurs'!$D$27</f>
        <v>5358.5595357627117</v>
      </c>
      <c r="U104" s="28">
        <f>'Cena na poramnuvanje'!U104*'Sreden kurs'!$D$27</f>
        <v>5358.3571996999999</v>
      </c>
      <c r="V104" s="28">
        <f>'Cena na poramnuvanje'!V104*'Sreden kurs'!$D$27</f>
        <v>0</v>
      </c>
      <c r="W104" s="28">
        <f>'Cena na poramnuvanje'!W104*'Sreden kurs'!$D$27</f>
        <v>0</v>
      </c>
      <c r="X104" s="28">
        <f>'Cena na poramnuvanje'!X104*'Sreden kurs'!$D$27</f>
        <v>0</v>
      </c>
      <c r="Y104" s="28">
        <f>'Cena na poramnuvanje'!Y104*'Sreden kurs'!$D$27</f>
        <v>0</v>
      </c>
      <c r="Z104" s="28">
        <f>'Cena na poramnuvanje'!Z104*'Sreden kurs'!$D$27</f>
        <v>0</v>
      </c>
      <c r="AA104" s="29">
        <f>'Cena na poramnuvanje'!AA104*'Sreden kurs'!$D$27</f>
        <v>0</v>
      </c>
    </row>
    <row r="105" spans="2:27" x14ac:dyDescent="0.25">
      <c r="B105" s="65"/>
      <c r="C105" s="6" t="s">
        <v>27</v>
      </c>
      <c r="D105" s="28">
        <f>'Cena na poramnuvanje'!D105*'Sreden kurs'!$D$27</f>
        <v>0</v>
      </c>
      <c r="E105" s="28">
        <f>'Cena na poramnuvanje'!E105*'Sreden kurs'!$D$27</f>
        <v>0</v>
      </c>
      <c r="F105" s="28">
        <f>'Cena na poramnuvanje'!F105*'Sreden kurs'!$D$27</f>
        <v>0</v>
      </c>
      <c r="G105" s="28">
        <f>'Cena na poramnuvanje'!G105*'Sreden kurs'!$D$27</f>
        <v>0</v>
      </c>
      <c r="H105" s="28">
        <f>'Cena na poramnuvanje'!H105*'Sreden kurs'!$D$27</f>
        <v>0</v>
      </c>
      <c r="I105" s="28">
        <f>'Cena na poramnuvanje'!I105*'Sreden kurs'!$D$27</f>
        <v>0</v>
      </c>
      <c r="J105" s="28">
        <f>'Cena na poramnuvanje'!J105*'Sreden kurs'!$D$27</f>
        <v>0</v>
      </c>
      <c r="K105" s="28">
        <f>'Cena na poramnuvanje'!K105*'Sreden kurs'!$D$27</f>
        <v>0</v>
      </c>
      <c r="L105" s="28">
        <f>'Cena na poramnuvanje'!L105*'Sreden kurs'!$D$27</f>
        <v>1533.1008700000002</v>
      </c>
      <c r="M105" s="28">
        <f>'Cena na poramnuvanje'!M105*'Sreden kurs'!$D$27</f>
        <v>0</v>
      </c>
      <c r="N105" s="28">
        <f>'Cena na poramnuvanje'!N105*'Sreden kurs'!$D$27</f>
        <v>2320.9358039999997</v>
      </c>
      <c r="O105" s="28">
        <f>'Cena na poramnuvanje'!O105*'Sreden kurs'!$D$27</f>
        <v>0</v>
      </c>
      <c r="P105" s="28">
        <f>'Cena na poramnuvanje'!P105*'Sreden kurs'!$D$27</f>
        <v>0</v>
      </c>
      <c r="Q105" s="28">
        <f>'Cena na poramnuvanje'!Q105*'Sreden kurs'!$D$27</f>
        <v>0</v>
      </c>
      <c r="R105" s="28">
        <f>'Cena na poramnuvanje'!R105*'Sreden kurs'!$D$27</f>
        <v>0</v>
      </c>
      <c r="S105" s="28">
        <f>'Cena na poramnuvanje'!S105*'Sreden kurs'!$D$27</f>
        <v>0</v>
      </c>
      <c r="T105" s="28">
        <f>'Cena na poramnuvanje'!T105*'Sreden kurs'!$D$27</f>
        <v>0</v>
      </c>
      <c r="U105" s="28">
        <f>'Cena na poramnuvanje'!U105*'Sreden kurs'!$D$27</f>
        <v>0</v>
      </c>
      <c r="V105" s="28">
        <f>'Cena na poramnuvanje'!V105*'Sreden kurs'!$D$27</f>
        <v>2584.370038</v>
      </c>
      <c r="W105" s="28">
        <f>'Cena na poramnuvanje'!W105*'Sreden kurs'!$D$27</f>
        <v>1976.244935831832</v>
      </c>
      <c r="X105" s="28">
        <f>'Cena na poramnuvanje'!X105*'Sreden kurs'!$D$27</f>
        <v>2054.4723287211859</v>
      </c>
      <c r="Y105" s="28">
        <f>'Cena na poramnuvanje'!Y105*'Sreden kurs'!$D$27</f>
        <v>1828.2459227999998</v>
      </c>
      <c r="Z105" s="28">
        <f>'Cena na poramnuvanje'!Z105*'Sreden kurs'!$D$27</f>
        <v>1769.0855232301999</v>
      </c>
      <c r="AA105" s="29">
        <f>'Cena na poramnuvanje'!AA105*'Sreden kurs'!$D$27</f>
        <v>1608.9946794962711</v>
      </c>
    </row>
    <row r="106" spans="2:27" x14ac:dyDescent="0.25">
      <c r="B106" s="65"/>
      <c r="C106" s="6" t="s">
        <v>28</v>
      </c>
      <c r="D106" s="28">
        <f>'Cena na poramnuvanje'!D106*'Sreden kurs'!$D$27</f>
        <v>0</v>
      </c>
      <c r="E106" s="28">
        <f>'Cena na poramnuvanje'!E106*'Sreden kurs'!$D$27</f>
        <v>0</v>
      </c>
      <c r="F106" s="28">
        <f>'Cena na poramnuvanje'!F106*'Sreden kurs'!$D$27</f>
        <v>0</v>
      </c>
      <c r="G106" s="28">
        <f>'Cena na poramnuvanje'!G106*'Sreden kurs'!$D$27</f>
        <v>2504.7845200000002</v>
      </c>
      <c r="H106" s="28">
        <f>'Cena na poramnuvanje'!H106*'Sreden kurs'!$D$27</f>
        <v>2328.3391080000001</v>
      </c>
      <c r="I106" s="28">
        <f>'Cena na poramnuvanje'!I106*'Sreden kurs'!$D$27</f>
        <v>2283.9192840000001</v>
      </c>
      <c r="J106" s="28">
        <f>'Cena na poramnuvanje'!J106*'Sreden kurs'!$D$27</f>
        <v>2547.97046</v>
      </c>
      <c r="K106" s="28">
        <f>'Cena na poramnuvanje'!K106*'Sreden kurs'!$D$27</f>
        <v>2515.2725340000002</v>
      </c>
      <c r="L106" s="28">
        <f>'Cena na poramnuvanje'!L106*'Sreden kurs'!$D$27</f>
        <v>0</v>
      </c>
      <c r="M106" s="28">
        <f>'Cena na poramnuvanje'!M106*'Sreden kurs'!$D$27</f>
        <v>0</v>
      </c>
      <c r="N106" s="28">
        <f>'Cena na poramnuvanje'!N106*'Sreden kurs'!$D$27</f>
        <v>0</v>
      </c>
      <c r="O106" s="28">
        <f>'Cena na poramnuvanje'!O106*'Sreden kurs'!$D$27</f>
        <v>0</v>
      </c>
      <c r="P106" s="28">
        <f>'Cena na poramnuvanje'!P106*'Sreden kurs'!$D$27</f>
        <v>0</v>
      </c>
      <c r="Q106" s="28">
        <f>'Cena na poramnuvanje'!Q106*'Sreden kurs'!$D$27</f>
        <v>0</v>
      </c>
      <c r="R106" s="28">
        <f>'Cena na poramnuvanje'!R106*'Sreden kurs'!$D$27</f>
        <v>0</v>
      </c>
      <c r="S106" s="28">
        <f>'Cena na poramnuvanje'!S106*'Sreden kurs'!$D$27</f>
        <v>0</v>
      </c>
      <c r="T106" s="28">
        <f>'Cena na poramnuvanje'!T106*'Sreden kurs'!$D$27</f>
        <v>0</v>
      </c>
      <c r="U106" s="28">
        <f>'Cena na poramnuvanje'!U106*'Sreden kurs'!$D$27</f>
        <v>0</v>
      </c>
      <c r="V106" s="28">
        <f>'Cena na poramnuvanje'!V106*'Sreden kurs'!$D$27</f>
        <v>0</v>
      </c>
      <c r="W106" s="28">
        <f>'Cena na poramnuvanje'!W106*'Sreden kurs'!$D$27</f>
        <v>0</v>
      </c>
      <c r="X106" s="28">
        <f>'Cena na poramnuvanje'!X106*'Sreden kurs'!$D$27</f>
        <v>0</v>
      </c>
      <c r="Y106" s="28">
        <f>'Cena na poramnuvanje'!Y106*'Sreden kurs'!$D$27</f>
        <v>0</v>
      </c>
      <c r="Z106" s="28">
        <f>'Cena na poramnuvanje'!Z106*'Sreden kurs'!$D$27</f>
        <v>0</v>
      </c>
      <c r="AA106" s="29">
        <f>'Cena na poramnuvanje'!AA106*'Sreden kurs'!$D$27</f>
        <v>0</v>
      </c>
    </row>
    <row r="107" spans="2:27" ht="20.25" customHeight="1" thickBot="1" x14ac:dyDescent="0.3">
      <c r="B107" s="66"/>
      <c r="C107" s="9" t="s">
        <v>29</v>
      </c>
      <c r="D107" s="30">
        <f>'Cena na poramnuvanje'!D107*'Sreden kurs'!$D$27</f>
        <v>0</v>
      </c>
      <c r="E107" s="30">
        <f>'Cena na poramnuvanje'!E107*'Sreden kurs'!$D$27</f>
        <v>0</v>
      </c>
      <c r="F107" s="30">
        <f>'Cena na poramnuvanje'!F107*'Sreden kurs'!$D$27</f>
        <v>0</v>
      </c>
      <c r="G107" s="30">
        <f>'Cena na poramnuvanje'!G107*'Sreden kurs'!$D$27</f>
        <v>7513.7366180000008</v>
      </c>
      <c r="H107" s="30">
        <f>'Cena na poramnuvanje'!H107*'Sreden kurs'!$D$27</f>
        <v>6985.0173240000004</v>
      </c>
      <c r="I107" s="30">
        <f>'Cena na poramnuvanje'!I107*'Sreden kurs'!$D$27</f>
        <v>6851.1409100000001</v>
      </c>
      <c r="J107" s="30">
        <f>'Cena na poramnuvanje'!J107*'Sreden kurs'!$D$27</f>
        <v>7643.9113800000005</v>
      </c>
      <c r="K107" s="30">
        <f>'Cena na poramnuvanje'!K107*'Sreden kurs'!$D$27</f>
        <v>7545.8176020000001</v>
      </c>
      <c r="L107" s="30">
        <f>'Cena na poramnuvanje'!L107*'Sreden kurs'!$D$27</f>
        <v>0</v>
      </c>
      <c r="M107" s="30">
        <f>'Cena na poramnuvanje'!M107*'Sreden kurs'!$D$27</f>
        <v>0</v>
      </c>
      <c r="N107" s="30">
        <f>'Cena na poramnuvanje'!N107*'Sreden kurs'!$D$27</f>
        <v>0</v>
      </c>
      <c r="O107" s="30">
        <f>'Cena na poramnuvanje'!O107*'Sreden kurs'!$D$27</f>
        <v>0</v>
      </c>
      <c r="P107" s="30">
        <f>'Cena na poramnuvanje'!P107*'Sreden kurs'!$D$27</f>
        <v>0</v>
      </c>
      <c r="Q107" s="30">
        <f>'Cena na poramnuvanje'!Q107*'Sreden kurs'!$D$27</f>
        <v>0</v>
      </c>
      <c r="R107" s="30">
        <f>'Cena na poramnuvanje'!R107*'Sreden kurs'!$D$27</f>
        <v>0</v>
      </c>
      <c r="S107" s="30">
        <f>'Cena na poramnuvanje'!S107*'Sreden kurs'!$D$27</f>
        <v>0</v>
      </c>
      <c r="T107" s="30">
        <f>'Cena na poramnuvanje'!T107*'Sreden kurs'!$D$27</f>
        <v>0</v>
      </c>
      <c r="U107" s="30">
        <f>'Cena na poramnuvanje'!U107*'Sreden kurs'!$D$27</f>
        <v>0</v>
      </c>
      <c r="V107" s="30">
        <f>'Cena na poramnuvanje'!V107*'Sreden kurs'!$D$27</f>
        <v>0</v>
      </c>
      <c r="W107" s="30">
        <f>'Cena na poramnuvanje'!W107*'Sreden kurs'!$D$27</f>
        <v>0</v>
      </c>
      <c r="X107" s="30">
        <f>'Cena na poramnuvanje'!X107*'Sreden kurs'!$D$27</f>
        <v>0</v>
      </c>
      <c r="Y107" s="30">
        <f>'Cena na poramnuvanje'!Y107*'Sreden kurs'!$D$27</f>
        <v>0</v>
      </c>
      <c r="Z107" s="30">
        <f>'Cena na poramnuvanje'!Z107*'Sreden kurs'!$D$27</f>
        <v>0</v>
      </c>
      <c r="AA107" s="31">
        <f>'Cena na poramnuvanje'!AA107*'Sreden kurs'!$D$27</f>
        <v>0</v>
      </c>
    </row>
    <row r="108" spans="2:27" ht="15.75" thickTop="1" x14ac:dyDescent="0.25">
      <c r="B108" s="64" t="str">
        <f>'Cena na poramnuvanje'!B108:B111</f>
        <v>27.06.2021</v>
      </c>
      <c r="C108" s="6" t="s">
        <v>26</v>
      </c>
      <c r="D108" s="28">
        <f>'Cena na poramnuvanje'!D108*'Sreden kurs'!$D$28</f>
        <v>0</v>
      </c>
      <c r="E108" s="28">
        <f>'Cena na poramnuvanje'!E108*'Sreden kurs'!$D$28</f>
        <v>0</v>
      </c>
      <c r="F108" s="28">
        <f>'Cena na poramnuvanje'!F108*'Sreden kurs'!$D$28</f>
        <v>0</v>
      </c>
      <c r="G108" s="28">
        <f>'Cena na poramnuvanje'!G108*'Sreden kurs'!$D$28</f>
        <v>0</v>
      </c>
      <c r="H108" s="28">
        <f>'Cena na poramnuvanje'!H108*'Sreden kurs'!$D$28</f>
        <v>0</v>
      </c>
      <c r="I108" s="28">
        <f>'Cena na poramnuvanje'!I108*'Sreden kurs'!$D$28</f>
        <v>0</v>
      </c>
      <c r="J108" s="28">
        <f>'Cena na poramnuvanje'!J108*'Sreden kurs'!$D$28</f>
        <v>0</v>
      </c>
      <c r="K108" s="28">
        <f>'Cena na poramnuvanje'!K108*'Sreden kurs'!$D$28</f>
        <v>0</v>
      </c>
      <c r="L108" s="28">
        <f>'Cena na poramnuvanje'!L108*'Sreden kurs'!$D$28</f>
        <v>0</v>
      </c>
      <c r="M108" s="28">
        <f>'Cena na poramnuvanje'!M108*'Sreden kurs'!$D$28</f>
        <v>0</v>
      </c>
      <c r="N108" s="28">
        <f>'Cena na poramnuvanje'!N108*'Sreden kurs'!$D$28</f>
        <v>0</v>
      </c>
      <c r="O108" s="28">
        <f>'Cena na poramnuvanje'!O108*'Sreden kurs'!$D$28</f>
        <v>0</v>
      </c>
      <c r="P108" s="28">
        <f>'Cena na poramnuvanje'!P108*'Sreden kurs'!$D$28</f>
        <v>0</v>
      </c>
      <c r="Q108" s="28">
        <f>'Cena na poramnuvanje'!Q108*'Sreden kurs'!$D$28</f>
        <v>0</v>
      </c>
      <c r="R108" s="28">
        <f>'Cena na poramnuvanje'!R108*'Sreden kurs'!$D$28</f>
        <v>0</v>
      </c>
      <c r="S108" s="28">
        <f>'Cena na poramnuvanje'!S108*'Sreden kurs'!$D$28</f>
        <v>0</v>
      </c>
      <c r="T108" s="28">
        <f>'Cena na poramnuvanje'!T108*'Sreden kurs'!$D$28</f>
        <v>0</v>
      </c>
      <c r="U108" s="28">
        <f>'Cena na poramnuvanje'!U108*'Sreden kurs'!$D$28</f>
        <v>6189.1621439999999</v>
      </c>
      <c r="V108" s="28">
        <f>'Cena na poramnuvanje'!V108*'Sreden kurs'!$D$28</f>
        <v>5358.3469173333333</v>
      </c>
      <c r="W108" s="28">
        <f>'Cena na poramnuvanje'!W108*'Sreden kurs'!$D$28</f>
        <v>0</v>
      </c>
      <c r="X108" s="28">
        <f>'Cena na poramnuvanje'!X108*'Sreden kurs'!$D$28</f>
        <v>0</v>
      </c>
      <c r="Y108" s="28">
        <f>'Cena na poramnuvanje'!Y108*'Sreden kurs'!$D$28</f>
        <v>0</v>
      </c>
      <c r="Z108" s="28">
        <f>'Cena na poramnuvanje'!Z108*'Sreden kurs'!$D$28</f>
        <v>0</v>
      </c>
      <c r="AA108" s="29">
        <f>'Cena na poramnuvanje'!AA108*'Sreden kurs'!$D$28</f>
        <v>0</v>
      </c>
    </row>
    <row r="109" spans="2:27" x14ac:dyDescent="0.25">
      <c r="B109" s="65"/>
      <c r="C109" s="6" t="s">
        <v>27</v>
      </c>
      <c r="D109" s="28">
        <f>'Cena na poramnuvanje'!D109*'Sreden kurs'!$D$28</f>
        <v>1440.1958705676859</v>
      </c>
      <c r="E109" s="28">
        <f>'Cena na poramnuvanje'!E109*'Sreden kurs'!$D$28</f>
        <v>1314.08646</v>
      </c>
      <c r="F109" s="28">
        <f>'Cena na poramnuvanje'!F109*'Sreden kurs'!$D$28</f>
        <v>0</v>
      </c>
      <c r="G109" s="28">
        <f>'Cena na poramnuvanje'!G109*'Sreden kurs'!$D$28</f>
        <v>0</v>
      </c>
      <c r="H109" s="28">
        <f>'Cena na poramnuvanje'!H109*'Sreden kurs'!$D$28</f>
        <v>0</v>
      </c>
      <c r="I109" s="28">
        <f>'Cena na poramnuvanje'!I109*'Sreden kurs'!$D$28</f>
        <v>0</v>
      </c>
      <c r="J109" s="28">
        <f>'Cena na poramnuvanje'!J109*'Sreden kurs'!$D$28</f>
        <v>0</v>
      </c>
      <c r="K109" s="28">
        <f>'Cena na poramnuvanje'!K109*'Sreden kurs'!$D$28</f>
        <v>2006.2953840000002</v>
      </c>
      <c r="L109" s="28">
        <f>'Cena na poramnuvanje'!L109*'Sreden kurs'!$D$28</f>
        <v>1356.1684463475697</v>
      </c>
      <c r="M109" s="28">
        <f>'Cena na poramnuvanje'!M109*'Sreden kurs'!$D$28</f>
        <v>1233.8369958621031</v>
      </c>
      <c r="N109" s="28">
        <f>'Cena na poramnuvanje'!N109*'Sreden kurs'!$D$28</f>
        <v>979.7038960000001</v>
      </c>
      <c r="O109" s="28">
        <f>'Cena na poramnuvanje'!O109*'Sreden kurs'!$D$28</f>
        <v>980.71927970833337</v>
      </c>
      <c r="P109" s="28">
        <f>'Cena na poramnuvanje'!P109*'Sreden kurs'!$D$28</f>
        <v>1529.399218</v>
      </c>
      <c r="Q109" s="28">
        <f>'Cena na poramnuvanje'!Q109*'Sreden kurs'!$D$28</f>
        <v>972.30059200000005</v>
      </c>
      <c r="R109" s="28">
        <f>'Cena na poramnuvanje'!R109*'Sreden kurs'!$D$28</f>
        <v>1080.2654420000001</v>
      </c>
      <c r="S109" s="28">
        <f>'Cena na poramnuvanje'!S109*'Sreden kurs'!$D$28</f>
        <v>1056.6080891538461</v>
      </c>
      <c r="T109" s="28">
        <f>'Cena na poramnuvanje'!T109*'Sreden kurs'!$D$28</f>
        <v>1121.3846263</v>
      </c>
      <c r="U109" s="28">
        <f>'Cena na poramnuvanje'!U109*'Sreden kurs'!$D$28</f>
        <v>0</v>
      </c>
      <c r="V109" s="28">
        <f>'Cena na poramnuvanje'!V109*'Sreden kurs'!$D$28</f>
        <v>0</v>
      </c>
      <c r="W109" s="28">
        <f>'Cena na poramnuvanje'!W109*'Sreden kurs'!$D$28</f>
        <v>1711.3905347975649</v>
      </c>
      <c r="X109" s="28">
        <f>'Cena na poramnuvanje'!X109*'Sreden kurs'!$D$28</f>
        <v>1958.8627857142858</v>
      </c>
      <c r="Y109" s="28">
        <f>'Cena na poramnuvanje'!Y109*'Sreden kurs'!$D$28</f>
        <v>1878.9585552000003</v>
      </c>
      <c r="Z109" s="28">
        <f>'Cena na poramnuvanje'!Z109*'Sreden kurs'!$D$28</f>
        <v>1719.7875191999999</v>
      </c>
      <c r="AA109" s="29">
        <f>'Cena na poramnuvanje'!AA109*'Sreden kurs'!$D$28</f>
        <v>1740.4517834939602</v>
      </c>
    </row>
    <row r="110" spans="2:27" x14ac:dyDescent="0.25">
      <c r="B110" s="65"/>
      <c r="C110" s="6" t="s">
        <v>28</v>
      </c>
      <c r="D110" s="28">
        <f>'Cena na poramnuvanje'!D110*'Sreden kurs'!$D$28</f>
        <v>0</v>
      </c>
      <c r="E110" s="28">
        <f>'Cena na poramnuvanje'!E110*'Sreden kurs'!$D$28</f>
        <v>0</v>
      </c>
      <c r="F110" s="28">
        <f>'Cena na poramnuvanje'!F110*'Sreden kurs'!$D$28</f>
        <v>2099.453626</v>
      </c>
      <c r="G110" s="28">
        <f>'Cena na poramnuvanje'!G110*'Sreden kurs'!$D$28</f>
        <v>2074.7759460000002</v>
      </c>
      <c r="H110" s="28">
        <f>'Cena na poramnuvanje'!H110*'Sreden kurs'!$D$28</f>
        <v>2051.9490919999998</v>
      </c>
      <c r="I110" s="28">
        <f>'Cena na poramnuvanje'!I110*'Sreden kurs'!$D$28</f>
        <v>2033.4408320000002</v>
      </c>
      <c r="J110" s="28">
        <f>'Cena na poramnuvanje'!J110*'Sreden kurs'!$D$28</f>
        <v>2038.376368</v>
      </c>
      <c r="K110" s="28">
        <f>'Cena na poramnuvanje'!K110*'Sreden kurs'!$D$28</f>
        <v>0</v>
      </c>
      <c r="L110" s="28">
        <f>'Cena na poramnuvanje'!L110*'Sreden kurs'!$D$28</f>
        <v>0</v>
      </c>
      <c r="M110" s="28">
        <f>'Cena na poramnuvanje'!M110*'Sreden kurs'!$D$28</f>
        <v>0</v>
      </c>
      <c r="N110" s="28">
        <f>'Cena na poramnuvanje'!N110*'Sreden kurs'!$D$28</f>
        <v>0</v>
      </c>
      <c r="O110" s="28">
        <f>'Cena na poramnuvanje'!O110*'Sreden kurs'!$D$28</f>
        <v>0</v>
      </c>
      <c r="P110" s="28">
        <f>'Cena na poramnuvanje'!P110*'Sreden kurs'!$D$28</f>
        <v>0</v>
      </c>
      <c r="Q110" s="28">
        <f>'Cena na poramnuvanje'!Q110*'Sreden kurs'!$D$28</f>
        <v>0</v>
      </c>
      <c r="R110" s="28">
        <f>'Cena na poramnuvanje'!R110*'Sreden kurs'!$D$28</f>
        <v>0</v>
      </c>
      <c r="S110" s="28">
        <f>'Cena na poramnuvanje'!S110*'Sreden kurs'!$D$28</f>
        <v>0</v>
      </c>
      <c r="T110" s="28">
        <f>'Cena na poramnuvanje'!T110*'Sreden kurs'!$D$28</f>
        <v>0</v>
      </c>
      <c r="U110" s="28">
        <f>'Cena na poramnuvanje'!U110*'Sreden kurs'!$D$28</f>
        <v>0</v>
      </c>
      <c r="V110" s="28">
        <f>'Cena na poramnuvanje'!V110*'Sreden kurs'!$D$28</f>
        <v>0</v>
      </c>
      <c r="W110" s="28">
        <f>'Cena na poramnuvanje'!W110*'Sreden kurs'!$D$28</f>
        <v>0</v>
      </c>
      <c r="X110" s="28">
        <f>'Cena na poramnuvanje'!X110*'Sreden kurs'!$D$28</f>
        <v>0</v>
      </c>
      <c r="Y110" s="28">
        <f>'Cena na poramnuvanje'!Y110*'Sreden kurs'!$D$28</f>
        <v>0</v>
      </c>
      <c r="Z110" s="28">
        <f>'Cena na poramnuvanje'!Z110*'Sreden kurs'!$D$28</f>
        <v>0</v>
      </c>
      <c r="AA110" s="29">
        <f>'Cena na poramnuvanje'!AA110*'Sreden kurs'!$D$28</f>
        <v>0</v>
      </c>
    </row>
    <row r="111" spans="2:27" ht="15.75" thickBot="1" x14ac:dyDescent="0.3">
      <c r="B111" s="66"/>
      <c r="C111" s="9" t="s">
        <v>29</v>
      </c>
      <c r="D111" s="30">
        <f>'Cena na poramnuvanje'!D111*'Sreden kurs'!$D$28</f>
        <v>0</v>
      </c>
      <c r="E111" s="30">
        <f>'Cena na poramnuvanje'!E111*'Sreden kurs'!$D$28</f>
        <v>0</v>
      </c>
      <c r="F111" s="30">
        <f>'Cena na poramnuvanje'!F111*'Sreden kurs'!$D$28</f>
        <v>6297.7439359999998</v>
      </c>
      <c r="G111" s="30">
        <f>'Cena na poramnuvanje'!G111*'Sreden kurs'!$D$28</f>
        <v>6223.7108959999996</v>
      </c>
      <c r="H111" s="30">
        <f>'Cena na poramnuvanje'!H111*'Sreden kurs'!$D$28</f>
        <v>6155.8472760000004</v>
      </c>
      <c r="I111" s="30">
        <f>'Cena na poramnuvanje'!I111*'Sreden kurs'!$D$28</f>
        <v>6100.3224959999998</v>
      </c>
      <c r="J111" s="30">
        <f>'Cena na poramnuvanje'!J111*'Sreden kurs'!$D$28</f>
        <v>6114.512162</v>
      </c>
      <c r="K111" s="30">
        <f>'Cena na poramnuvanje'!K111*'Sreden kurs'!$D$28</f>
        <v>0</v>
      </c>
      <c r="L111" s="30">
        <f>'Cena na poramnuvanje'!L111*'Sreden kurs'!$D$28</f>
        <v>0</v>
      </c>
      <c r="M111" s="30">
        <f>'Cena na poramnuvanje'!M111*'Sreden kurs'!$D$28</f>
        <v>0</v>
      </c>
      <c r="N111" s="30">
        <f>'Cena na poramnuvanje'!N111*'Sreden kurs'!$D$28</f>
        <v>0</v>
      </c>
      <c r="O111" s="30">
        <f>'Cena na poramnuvanje'!O111*'Sreden kurs'!$D$28</f>
        <v>0</v>
      </c>
      <c r="P111" s="30">
        <f>'Cena na poramnuvanje'!P111*'Sreden kurs'!$D$28</f>
        <v>0</v>
      </c>
      <c r="Q111" s="30">
        <f>'Cena na poramnuvanje'!Q111*'Sreden kurs'!$D$28</f>
        <v>0</v>
      </c>
      <c r="R111" s="30">
        <f>'Cena na poramnuvanje'!R111*'Sreden kurs'!$D$28</f>
        <v>0</v>
      </c>
      <c r="S111" s="30">
        <f>'Cena na poramnuvanje'!S111*'Sreden kurs'!$D$28</f>
        <v>0</v>
      </c>
      <c r="T111" s="30">
        <f>'Cena na poramnuvanje'!T111*'Sreden kurs'!$D$28</f>
        <v>0</v>
      </c>
      <c r="U111" s="30">
        <f>'Cena na poramnuvanje'!U111*'Sreden kurs'!$D$28</f>
        <v>0</v>
      </c>
      <c r="V111" s="30">
        <f>'Cena na poramnuvanje'!V111*'Sreden kurs'!$D$28</f>
        <v>0</v>
      </c>
      <c r="W111" s="30">
        <f>'Cena na poramnuvanje'!W111*'Sreden kurs'!$D$28</f>
        <v>0</v>
      </c>
      <c r="X111" s="30">
        <f>'Cena na poramnuvanje'!X111*'Sreden kurs'!$D$28</f>
        <v>0</v>
      </c>
      <c r="Y111" s="30">
        <f>'Cena na poramnuvanje'!Y111*'Sreden kurs'!$D$28</f>
        <v>0</v>
      </c>
      <c r="Z111" s="30">
        <f>'Cena na poramnuvanje'!Z111*'Sreden kurs'!$D$28</f>
        <v>0</v>
      </c>
      <c r="AA111" s="31">
        <f>'Cena na poramnuvanje'!AA111*'Sreden kurs'!$D$28</f>
        <v>0</v>
      </c>
    </row>
    <row r="112" spans="2:27" ht="15.75" thickTop="1" x14ac:dyDescent="0.25">
      <c r="B112" s="64" t="str">
        <f>'Cena na poramnuvanje'!B112:B115</f>
        <v>28.06.2021</v>
      </c>
      <c r="C112" s="6" t="s">
        <v>26</v>
      </c>
      <c r="D112" s="28">
        <f>'Cena na poramnuvanje'!D112*'Sreden kurs'!$D$29</f>
        <v>0</v>
      </c>
      <c r="E112" s="28">
        <f>'Cena na poramnuvanje'!E112*'Sreden kurs'!$D$29</f>
        <v>0</v>
      </c>
      <c r="F112" s="28">
        <f>'Cena na poramnuvanje'!F112*'Sreden kurs'!$D$29</f>
        <v>0</v>
      </c>
      <c r="G112" s="28">
        <f>'Cena na poramnuvanje'!G112*'Sreden kurs'!$D$29</f>
        <v>0</v>
      </c>
      <c r="H112" s="28">
        <f>'Cena na poramnuvanje'!H112*'Sreden kurs'!$D$29</f>
        <v>0</v>
      </c>
      <c r="I112" s="28">
        <f>'Cena na poramnuvanje'!I112*'Sreden kurs'!$D$29</f>
        <v>0</v>
      </c>
      <c r="J112" s="28">
        <f>'Cena na poramnuvanje'!J112*'Sreden kurs'!$D$29</f>
        <v>0</v>
      </c>
      <c r="K112" s="28">
        <f>'Cena na poramnuvanje'!K112*'Sreden kurs'!$D$29</f>
        <v>0</v>
      </c>
      <c r="L112" s="28">
        <f>'Cena na poramnuvanje'!L112*'Sreden kurs'!$D$29</f>
        <v>0</v>
      </c>
      <c r="M112" s="28">
        <f>'Cena na poramnuvanje'!M112*'Sreden kurs'!$D$29</f>
        <v>6189.1621439999999</v>
      </c>
      <c r="N112" s="28">
        <f>'Cena na poramnuvanje'!N112*'Sreden kurs'!$D$29</f>
        <v>0</v>
      </c>
      <c r="O112" s="28">
        <f>'Cena na poramnuvanje'!O112*'Sreden kurs'!$D$29</f>
        <v>6189.1621439999999</v>
      </c>
      <c r="P112" s="28">
        <f>'Cena na poramnuvanje'!P112*'Sreden kurs'!$D$29</f>
        <v>6189.162143999999</v>
      </c>
      <c r="Q112" s="28">
        <f>'Cena na poramnuvanje'!Q112*'Sreden kurs'!$D$29</f>
        <v>6189.1621439999999</v>
      </c>
      <c r="R112" s="28">
        <f>'Cena na poramnuvanje'!R112*'Sreden kurs'!$D$29</f>
        <v>5736.0428015790621</v>
      </c>
      <c r="S112" s="28">
        <f>'Cena na poramnuvanje'!S112*'Sreden kurs'!$D$29</f>
        <v>5424.2335961178642</v>
      </c>
      <c r="T112" s="28">
        <f>'Cena na poramnuvanje'!T112*'Sreden kurs'!$D$29</f>
        <v>5558.1614580903906</v>
      </c>
      <c r="U112" s="28">
        <f>'Cena na poramnuvanje'!U112*'Sreden kurs'!$D$29</f>
        <v>5554.6672782371588</v>
      </c>
      <c r="V112" s="28">
        <f>'Cena na poramnuvanje'!V112*'Sreden kurs'!$D$29</f>
        <v>5478.5441773618477</v>
      </c>
      <c r="W112" s="28">
        <f>'Cena na poramnuvanje'!W112*'Sreden kurs'!$D$29</f>
        <v>0</v>
      </c>
      <c r="X112" s="28">
        <f>'Cena na poramnuvanje'!X112*'Sreden kurs'!$D$29</f>
        <v>0</v>
      </c>
      <c r="Y112" s="28">
        <f>'Cena na poramnuvanje'!Y112*'Sreden kurs'!$D$29</f>
        <v>6189.1621439999999</v>
      </c>
      <c r="Z112" s="28">
        <f>'Cena na poramnuvanje'!Z112*'Sreden kurs'!$D$29</f>
        <v>0</v>
      </c>
      <c r="AA112" s="29">
        <f>'Cena na poramnuvanje'!AA112*'Sreden kurs'!$D$29</f>
        <v>6189.1621439999999</v>
      </c>
    </row>
    <row r="113" spans="2:27" x14ac:dyDescent="0.25">
      <c r="B113" s="65"/>
      <c r="C113" s="6" t="s">
        <v>27</v>
      </c>
      <c r="D113" s="28">
        <f>'Cena na poramnuvanje'!D113*'Sreden kurs'!$D$29</f>
        <v>1502.8707119999999</v>
      </c>
      <c r="E113" s="28">
        <f>'Cena na poramnuvanje'!E113*'Sreden kurs'!$D$29</f>
        <v>0</v>
      </c>
      <c r="F113" s="28">
        <f>'Cena na poramnuvanje'!F113*'Sreden kurs'!$D$29</f>
        <v>0</v>
      </c>
      <c r="G113" s="28">
        <f>'Cena na poramnuvanje'!G113*'Sreden kurs'!$D$29</f>
        <v>0</v>
      </c>
      <c r="H113" s="28">
        <f>'Cena na poramnuvanje'!H113*'Sreden kurs'!$D$29</f>
        <v>0</v>
      </c>
      <c r="I113" s="28">
        <f>'Cena na poramnuvanje'!I113*'Sreden kurs'!$D$29</f>
        <v>0</v>
      </c>
      <c r="J113" s="28">
        <f>'Cena na poramnuvanje'!J113*'Sreden kurs'!$D$29</f>
        <v>0</v>
      </c>
      <c r="K113" s="28">
        <f>'Cena na poramnuvanje'!K113*'Sreden kurs'!$D$29</f>
        <v>3182.8037780000004</v>
      </c>
      <c r="L113" s="28">
        <f>'Cena na poramnuvanje'!L113*'Sreden kurs'!$D$29</f>
        <v>3038.4393500000001</v>
      </c>
      <c r="M113" s="28">
        <f>'Cena na poramnuvanje'!M113*'Sreden kurs'!$D$29</f>
        <v>0</v>
      </c>
      <c r="N113" s="28">
        <f>'Cena na poramnuvanje'!N113*'Sreden kurs'!$D$29</f>
        <v>3394.4148840000003</v>
      </c>
      <c r="O113" s="28">
        <f>'Cena na poramnuvanje'!O113*'Sreden kurs'!$D$29</f>
        <v>0</v>
      </c>
      <c r="P113" s="28">
        <f>'Cena na poramnuvanje'!P113*'Sreden kurs'!$D$29</f>
        <v>0</v>
      </c>
      <c r="Q113" s="28">
        <f>'Cena na poramnuvanje'!Q113*'Sreden kurs'!$D$29</f>
        <v>0</v>
      </c>
      <c r="R113" s="28">
        <f>'Cena na poramnuvanje'!R113*'Sreden kurs'!$D$29</f>
        <v>0</v>
      </c>
      <c r="S113" s="28">
        <f>'Cena na poramnuvanje'!S113*'Sreden kurs'!$D$29</f>
        <v>0</v>
      </c>
      <c r="T113" s="28">
        <f>'Cena na poramnuvanje'!T113*'Sreden kurs'!$D$29</f>
        <v>0</v>
      </c>
      <c r="U113" s="28">
        <f>'Cena na poramnuvanje'!U113*'Sreden kurs'!$D$29</f>
        <v>0</v>
      </c>
      <c r="V113" s="28">
        <f>'Cena na poramnuvanje'!V113*'Sreden kurs'!$D$29</f>
        <v>0</v>
      </c>
      <c r="W113" s="28">
        <f>'Cena na poramnuvanje'!W113*'Sreden kurs'!$D$29</f>
        <v>4631.3835940000008</v>
      </c>
      <c r="X113" s="28">
        <f>'Cena na poramnuvanje'!X113*'Sreden kurs'!$D$29</f>
        <v>4631.3835939999999</v>
      </c>
      <c r="Y113" s="28">
        <f>'Cena na poramnuvanje'!Y113*'Sreden kurs'!$D$29</f>
        <v>0</v>
      </c>
      <c r="Z113" s="28">
        <f>'Cena na poramnuvanje'!Z113*'Sreden kurs'!$D$29</f>
        <v>3917.5817000000002</v>
      </c>
      <c r="AA113" s="29">
        <f>'Cena na poramnuvanje'!AA113*'Sreden kurs'!$D$29</f>
        <v>0</v>
      </c>
    </row>
    <row r="114" spans="2:27" x14ac:dyDescent="0.25">
      <c r="B114" s="65"/>
      <c r="C114" s="6" t="s">
        <v>28</v>
      </c>
      <c r="D114" s="28">
        <f>'Cena na poramnuvanje'!D114*'Sreden kurs'!$D$29</f>
        <v>0</v>
      </c>
      <c r="E114" s="28">
        <f>'Cena na poramnuvanje'!E114*'Sreden kurs'!$D$29</f>
        <v>2263.5601980000001</v>
      </c>
      <c r="F114" s="28">
        <f>'Cena na poramnuvanje'!F114*'Sreden kurs'!$D$29</f>
        <v>2165.4664200000002</v>
      </c>
      <c r="G114" s="28">
        <f>'Cena na poramnuvanje'!G114*'Sreden kurs'!$D$29</f>
        <v>2125.9821320000001</v>
      </c>
      <c r="H114" s="28">
        <f>'Cena na poramnuvanje'!H114*'Sreden kurs'!$D$29</f>
        <v>2133.385436</v>
      </c>
      <c r="I114" s="28">
        <f>'Cena na poramnuvanje'!I114*'Sreden kurs'!$D$29</f>
        <v>2282.6854000000003</v>
      </c>
      <c r="J114" s="28">
        <f>'Cena na poramnuvanje'!J114*'Sreden kurs'!$D$29</f>
        <v>2908.8815300000001</v>
      </c>
      <c r="K114" s="28">
        <f>'Cena na poramnuvanje'!K114*'Sreden kurs'!$D$29</f>
        <v>0</v>
      </c>
      <c r="L114" s="28">
        <f>'Cena na poramnuvanje'!L114*'Sreden kurs'!$D$29</f>
        <v>0</v>
      </c>
      <c r="M114" s="28">
        <f>'Cena na poramnuvanje'!M114*'Sreden kurs'!$D$29</f>
        <v>0</v>
      </c>
      <c r="N114" s="28">
        <f>'Cena na poramnuvanje'!N114*'Sreden kurs'!$D$29</f>
        <v>0</v>
      </c>
      <c r="O114" s="28">
        <f>'Cena na poramnuvanje'!O114*'Sreden kurs'!$D$29</f>
        <v>0</v>
      </c>
      <c r="P114" s="28">
        <f>'Cena na poramnuvanje'!P114*'Sreden kurs'!$D$29</f>
        <v>0</v>
      </c>
      <c r="Q114" s="28">
        <f>'Cena na poramnuvanje'!Q114*'Sreden kurs'!$D$29</f>
        <v>0</v>
      </c>
      <c r="R114" s="28">
        <f>'Cena na poramnuvanje'!R114*'Sreden kurs'!$D$29</f>
        <v>0</v>
      </c>
      <c r="S114" s="28">
        <f>'Cena na poramnuvanje'!S114*'Sreden kurs'!$D$29</f>
        <v>0</v>
      </c>
      <c r="T114" s="28">
        <f>'Cena na poramnuvanje'!T114*'Sreden kurs'!$D$29</f>
        <v>0</v>
      </c>
      <c r="U114" s="28">
        <f>'Cena na poramnuvanje'!U114*'Sreden kurs'!$D$29</f>
        <v>0</v>
      </c>
      <c r="V114" s="28">
        <f>'Cena na poramnuvanje'!V114*'Sreden kurs'!$D$29</f>
        <v>0</v>
      </c>
      <c r="W114" s="28">
        <f>'Cena na poramnuvanje'!W114*'Sreden kurs'!$D$29</f>
        <v>0</v>
      </c>
      <c r="X114" s="28">
        <f>'Cena na poramnuvanje'!X114*'Sreden kurs'!$D$29</f>
        <v>0</v>
      </c>
      <c r="Y114" s="28">
        <f>'Cena na poramnuvanje'!Y114*'Sreden kurs'!$D$29</f>
        <v>0</v>
      </c>
      <c r="Z114" s="28">
        <f>'Cena na poramnuvanje'!Z114*'Sreden kurs'!$D$29</f>
        <v>0</v>
      </c>
      <c r="AA114" s="29">
        <f>'Cena na poramnuvanje'!AA114*'Sreden kurs'!$D$29</f>
        <v>0</v>
      </c>
    </row>
    <row r="115" spans="2:27" ht="15.75" thickBot="1" x14ac:dyDescent="0.3">
      <c r="B115" s="66"/>
      <c r="C115" s="9" t="s">
        <v>29</v>
      </c>
      <c r="D115" s="30">
        <f>'Cena na poramnuvanje'!D115*'Sreden kurs'!$D$29</f>
        <v>0</v>
      </c>
      <c r="E115" s="30">
        <f>'Cena na poramnuvanje'!E115*'Sreden kurs'!$D$29</f>
        <v>6790.6805939999995</v>
      </c>
      <c r="F115" s="30">
        <f>'Cena na poramnuvanje'!F115*'Sreden kurs'!$D$29</f>
        <v>6496.3992600000001</v>
      </c>
      <c r="G115" s="30">
        <f>'Cena na poramnuvanje'!G115*'Sreden kurs'!$D$29</f>
        <v>6377.9463960000003</v>
      </c>
      <c r="H115" s="30">
        <f>'Cena na poramnuvanje'!H115*'Sreden kurs'!$D$29</f>
        <v>6399.5393660000009</v>
      </c>
      <c r="I115" s="30">
        <f>'Cena na poramnuvanje'!I115*'Sreden kurs'!$D$29</f>
        <v>6848.0562</v>
      </c>
      <c r="J115" s="30">
        <f>'Cena na poramnuvanje'!J115*'Sreden kurs'!$D$29</f>
        <v>8726.0276479999993</v>
      </c>
      <c r="K115" s="30">
        <f>'Cena na poramnuvanje'!K115*'Sreden kurs'!$D$29</f>
        <v>0</v>
      </c>
      <c r="L115" s="30">
        <f>'Cena na poramnuvanje'!L115*'Sreden kurs'!$D$29</f>
        <v>0</v>
      </c>
      <c r="M115" s="30">
        <f>'Cena na poramnuvanje'!M115*'Sreden kurs'!$D$29</f>
        <v>0</v>
      </c>
      <c r="N115" s="30">
        <f>'Cena na poramnuvanje'!N115*'Sreden kurs'!$D$29</f>
        <v>0</v>
      </c>
      <c r="O115" s="30">
        <f>'Cena na poramnuvanje'!O115*'Sreden kurs'!$D$29</f>
        <v>0</v>
      </c>
      <c r="P115" s="30">
        <f>'Cena na poramnuvanje'!P115*'Sreden kurs'!$D$29</f>
        <v>0</v>
      </c>
      <c r="Q115" s="30">
        <f>'Cena na poramnuvanje'!Q115*'Sreden kurs'!$D$29</f>
        <v>0</v>
      </c>
      <c r="R115" s="30">
        <f>'Cena na poramnuvanje'!R115*'Sreden kurs'!$D$29</f>
        <v>0</v>
      </c>
      <c r="S115" s="30">
        <f>'Cena na poramnuvanje'!S115*'Sreden kurs'!$D$29</f>
        <v>0</v>
      </c>
      <c r="T115" s="30">
        <f>'Cena na poramnuvanje'!T115*'Sreden kurs'!$D$29</f>
        <v>0</v>
      </c>
      <c r="U115" s="30">
        <f>'Cena na poramnuvanje'!U115*'Sreden kurs'!$D$29</f>
        <v>0</v>
      </c>
      <c r="V115" s="30">
        <f>'Cena na poramnuvanje'!V115*'Sreden kurs'!$D$29</f>
        <v>0</v>
      </c>
      <c r="W115" s="30">
        <f>'Cena na poramnuvanje'!W115*'Sreden kurs'!$D$29</f>
        <v>0</v>
      </c>
      <c r="X115" s="30">
        <f>'Cena na poramnuvanje'!X115*'Sreden kurs'!$D$29</f>
        <v>0</v>
      </c>
      <c r="Y115" s="30">
        <f>'Cena na poramnuvanje'!Y115*'Sreden kurs'!$D$29</f>
        <v>0</v>
      </c>
      <c r="Z115" s="30">
        <f>'Cena na poramnuvanje'!Z115*'Sreden kurs'!$D$29</f>
        <v>0</v>
      </c>
      <c r="AA115" s="31">
        <f>'Cena na poramnuvanje'!AA115*'Sreden kurs'!$D$29</f>
        <v>0</v>
      </c>
    </row>
    <row r="116" spans="2:27" ht="15.75" thickTop="1" x14ac:dyDescent="0.25">
      <c r="B116" s="64" t="str">
        <f>'Cena na poramnuvanje'!B116:B119</f>
        <v>29.06.2021</v>
      </c>
      <c r="C116" s="6" t="s">
        <v>26</v>
      </c>
      <c r="D116" s="28">
        <f>'Cena na poramnuvanje'!D116*'Sreden kurs'!$D$30</f>
        <v>6189.3226560000003</v>
      </c>
      <c r="E116" s="28">
        <f>'Cena na poramnuvanje'!E116*'Sreden kurs'!$D$30</f>
        <v>0</v>
      </c>
      <c r="F116" s="28">
        <f>'Cena na poramnuvanje'!F116*'Sreden kurs'!$D$30</f>
        <v>0</v>
      </c>
      <c r="G116" s="28">
        <f>'Cena na poramnuvanje'!G116*'Sreden kurs'!$D$30</f>
        <v>0</v>
      </c>
      <c r="H116" s="28">
        <f>'Cena na poramnuvanje'!H116*'Sreden kurs'!$D$30</f>
        <v>0</v>
      </c>
      <c r="I116" s="28">
        <f>'Cena na poramnuvanje'!I116*'Sreden kurs'!$D$30</f>
        <v>0</v>
      </c>
      <c r="J116" s="28">
        <f>'Cena na poramnuvanje'!J116*'Sreden kurs'!$D$30</f>
        <v>0</v>
      </c>
      <c r="K116" s="28">
        <f>'Cena na poramnuvanje'!K116*'Sreden kurs'!$D$30</f>
        <v>0</v>
      </c>
      <c r="L116" s="28">
        <f>'Cena na poramnuvanje'!L116*'Sreden kurs'!$D$30</f>
        <v>6189.3226559999994</v>
      </c>
      <c r="M116" s="28">
        <f>'Cena na poramnuvanje'!M116*'Sreden kurs'!$D$30</f>
        <v>0</v>
      </c>
      <c r="N116" s="28">
        <f>'Cena na poramnuvanje'!N116*'Sreden kurs'!$D$30</f>
        <v>0</v>
      </c>
      <c r="O116" s="28">
        <f>'Cena na poramnuvanje'!O116*'Sreden kurs'!$D$30</f>
        <v>0</v>
      </c>
      <c r="P116" s="28">
        <f>'Cena na poramnuvanje'!P116*'Sreden kurs'!$D$30</f>
        <v>6189.3226559999994</v>
      </c>
      <c r="Q116" s="28">
        <f>'Cena na poramnuvanje'!Q116*'Sreden kurs'!$D$30</f>
        <v>5728.8262987779835</v>
      </c>
      <c r="R116" s="28">
        <f>'Cena na poramnuvanje'!R116*'Sreden kurs'!$D$30</f>
        <v>5522.3248249771759</v>
      </c>
      <c r="S116" s="28">
        <f>'Cena na poramnuvanje'!S116*'Sreden kurs'!$D$30</f>
        <v>5400.4514103116044</v>
      </c>
      <c r="T116" s="28">
        <f>'Cena na poramnuvanje'!T116*'Sreden kurs'!$D$30</f>
        <v>5359.308493333333</v>
      </c>
      <c r="U116" s="28">
        <f>'Cena na poramnuvanje'!U116*'Sreden kurs'!$D$30</f>
        <v>5497.9375689336657</v>
      </c>
      <c r="V116" s="28">
        <f>'Cena na poramnuvanje'!V116*'Sreden kurs'!$D$30</f>
        <v>5359.2193771777775</v>
      </c>
      <c r="W116" s="28">
        <f>'Cena na poramnuvanje'!W116*'Sreden kurs'!$D$30</f>
        <v>5358.7712782040817</v>
      </c>
      <c r="X116" s="28">
        <f>'Cena na poramnuvanje'!X116*'Sreden kurs'!$D$30</f>
        <v>5358.4948240869562</v>
      </c>
      <c r="Y116" s="28">
        <f>'Cena na poramnuvanje'!Y116*'Sreden kurs'!$D$30</f>
        <v>0</v>
      </c>
      <c r="Z116" s="28">
        <f>'Cena na poramnuvanje'!Z116*'Sreden kurs'!$D$30</f>
        <v>0</v>
      </c>
      <c r="AA116" s="29">
        <f>'Cena na poramnuvanje'!AA116*'Sreden kurs'!$D$30</f>
        <v>0</v>
      </c>
    </row>
    <row r="117" spans="2:27" x14ac:dyDescent="0.25">
      <c r="B117" s="65"/>
      <c r="C117" s="6" t="s">
        <v>27</v>
      </c>
      <c r="D117" s="28">
        <f>'Cena na poramnuvanje'!D117*'Sreden kurs'!$D$30</f>
        <v>0</v>
      </c>
      <c r="E117" s="28">
        <f>'Cena na poramnuvanje'!E117*'Sreden kurs'!$D$30</f>
        <v>0</v>
      </c>
      <c r="F117" s="28">
        <f>'Cena na poramnuvanje'!F117*'Sreden kurs'!$D$30</f>
        <v>0</v>
      </c>
      <c r="G117" s="28">
        <f>'Cena na poramnuvanje'!G117*'Sreden kurs'!$D$30</f>
        <v>0</v>
      </c>
      <c r="H117" s="28">
        <f>'Cena na poramnuvanje'!H117*'Sreden kurs'!$D$30</f>
        <v>0</v>
      </c>
      <c r="I117" s="28">
        <f>'Cena na poramnuvanje'!I117*'Sreden kurs'!$D$30</f>
        <v>0</v>
      </c>
      <c r="J117" s="28">
        <f>'Cena na poramnuvanje'!J117*'Sreden kurs'!$D$30</f>
        <v>0</v>
      </c>
      <c r="K117" s="28">
        <f>'Cena na poramnuvanje'!K117*'Sreden kurs'!$D$30</f>
        <v>3192.1406919999999</v>
      </c>
      <c r="L117" s="28">
        <f>'Cena na poramnuvanje'!L117*'Sreden kurs'!$D$30</f>
        <v>0</v>
      </c>
      <c r="M117" s="28">
        <f>'Cena na poramnuvanje'!M117*'Sreden kurs'!$D$30</f>
        <v>1926.759834</v>
      </c>
      <c r="N117" s="28">
        <f>'Cena na poramnuvanje'!N117*'Sreden kurs'!$D$30</f>
        <v>1836.067008</v>
      </c>
      <c r="O117" s="28">
        <f>'Cena na poramnuvanje'!O117*'Sreden kurs'!$D$30</f>
        <v>1852.1079159999999</v>
      </c>
      <c r="P117" s="28">
        <f>'Cena na poramnuvanje'!P117*'Sreden kurs'!$D$30</f>
        <v>0</v>
      </c>
      <c r="Q117" s="28">
        <f>'Cena na poramnuvanje'!Q117*'Sreden kurs'!$D$30</f>
        <v>0</v>
      </c>
      <c r="R117" s="28">
        <f>'Cena na poramnuvanje'!R117*'Sreden kurs'!$D$30</f>
        <v>0</v>
      </c>
      <c r="S117" s="28">
        <f>'Cena na poramnuvanje'!S117*'Sreden kurs'!$D$30</f>
        <v>0</v>
      </c>
      <c r="T117" s="28">
        <f>'Cena na poramnuvanje'!T117*'Sreden kurs'!$D$30</f>
        <v>0</v>
      </c>
      <c r="U117" s="28">
        <f>'Cena na poramnuvanje'!U117*'Sreden kurs'!$D$30</f>
        <v>0</v>
      </c>
      <c r="V117" s="28">
        <f>'Cena na poramnuvanje'!V117*'Sreden kurs'!$D$30</f>
        <v>0</v>
      </c>
      <c r="W117" s="28">
        <f>'Cena na poramnuvanje'!W117*'Sreden kurs'!$D$30</f>
        <v>0</v>
      </c>
      <c r="X117" s="28">
        <f>'Cena na poramnuvanje'!X117*'Sreden kurs'!$D$30</f>
        <v>0</v>
      </c>
      <c r="Y117" s="28">
        <f>'Cena na poramnuvanje'!Y117*'Sreden kurs'!$D$30</f>
        <v>3168.07933</v>
      </c>
      <c r="Z117" s="28">
        <f>'Cena na poramnuvanje'!Z117*'Sreden kurs'!$D$30</f>
        <v>2929.9335420000002</v>
      </c>
      <c r="AA117" s="29">
        <f>'Cena na poramnuvanje'!AA117*'Sreden kurs'!$D$30</f>
        <v>1768.7361353917049</v>
      </c>
    </row>
    <row r="118" spans="2:27" x14ac:dyDescent="0.25">
      <c r="B118" s="65"/>
      <c r="C118" s="6" t="s">
        <v>28</v>
      </c>
      <c r="D118" s="28">
        <f>'Cena na poramnuvanje'!D118*'Sreden kurs'!$D$30</f>
        <v>0</v>
      </c>
      <c r="E118" s="28">
        <f>'Cena na poramnuvanje'!E118*'Sreden kurs'!$D$30</f>
        <v>2354.9286860000002</v>
      </c>
      <c r="F118" s="28">
        <f>'Cena na poramnuvanje'!F118*'Sreden kurs'!$D$30</f>
        <v>2312.9755420000001</v>
      </c>
      <c r="G118" s="28">
        <f>'Cena na poramnuvanje'!G118*'Sreden kurs'!$D$30</f>
        <v>2266.0867339999995</v>
      </c>
      <c r="H118" s="28">
        <f>'Cena na poramnuvanje'!H118*'Sreden kurs'!$D$30</f>
        <v>2298.7855079999999</v>
      </c>
      <c r="I118" s="28">
        <f>'Cena na poramnuvanje'!I118*'Sreden kurs'!$D$30</f>
        <v>2420.3262339999997</v>
      </c>
      <c r="J118" s="28">
        <f>'Cena na poramnuvanje'!J118*'Sreden kurs'!$D$30</f>
        <v>2893.5330199999999</v>
      </c>
      <c r="K118" s="28">
        <f>'Cena na poramnuvanje'!K118*'Sreden kurs'!$D$30</f>
        <v>0</v>
      </c>
      <c r="L118" s="28">
        <f>'Cena na poramnuvanje'!L118*'Sreden kurs'!$D$30</f>
        <v>0</v>
      </c>
      <c r="M118" s="28">
        <f>'Cena na poramnuvanje'!M118*'Sreden kurs'!$D$30</f>
        <v>0</v>
      </c>
      <c r="N118" s="28">
        <f>'Cena na poramnuvanje'!N118*'Sreden kurs'!$D$30</f>
        <v>0</v>
      </c>
      <c r="O118" s="28">
        <f>'Cena na poramnuvanje'!O118*'Sreden kurs'!$D$30</f>
        <v>0</v>
      </c>
      <c r="P118" s="28">
        <f>'Cena na poramnuvanje'!P118*'Sreden kurs'!$D$30</f>
        <v>0</v>
      </c>
      <c r="Q118" s="28">
        <f>'Cena na poramnuvanje'!Q118*'Sreden kurs'!$D$30</f>
        <v>0</v>
      </c>
      <c r="R118" s="28">
        <f>'Cena na poramnuvanje'!R118*'Sreden kurs'!$D$30</f>
        <v>0</v>
      </c>
      <c r="S118" s="28">
        <f>'Cena na poramnuvanje'!S118*'Sreden kurs'!$D$30</f>
        <v>0</v>
      </c>
      <c r="T118" s="28">
        <f>'Cena na poramnuvanje'!T118*'Sreden kurs'!$D$30</f>
        <v>0</v>
      </c>
      <c r="U118" s="28">
        <f>'Cena na poramnuvanje'!U118*'Sreden kurs'!$D$30</f>
        <v>0</v>
      </c>
      <c r="V118" s="28">
        <f>'Cena na poramnuvanje'!V118*'Sreden kurs'!$D$30</f>
        <v>0</v>
      </c>
      <c r="W118" s="28">
        <f>'Cena na poramnuvanje'!W118*'Sreden kurs'!$D$30</f>
        <v>0</v>
      </c>
      <c r="X118" s="28">
        <f>'Cena na poramnuvanje'!X118*'Sreden kurs'!$D$30</f>
        <v>0</v>
      </c>
      <c r="Y118" s="28">
        <f>'Cena na poramnuvanje'!Y118*'Sreden kurs'!$D$30</f>
        <v>0</v>
      </c>
      <c r="Z118" s="28">
        <f>'Cena na poramnuvanje'!Z118*'Sreden kurs'!$D$30</f>
        <v>0</v>
      </c>
      <c r="AA118" s="29">
        <f>'Cena na poramnuvanje'!AA118*'Sreden kurs'!$D$30</f>
        <v>0</v>
      </c>
    </row>
    <row r="119" spans="2:27" ht="15.75" thickBot="1" x14ac:dyDescent="0.3">
      <c r="B119" s="66"/>
      <c r="C119" s="9" t="s">
        <v>29</v>
      </c>
      <c r="D119" s="30">
        <f>'Cena na poramnuvanje'!D119*'Sreden kurs'!$D$30</f>
        <v>0</v>
      </c>
      <c r="E119" s="30">
        <f>'Cena na poramnuvanje'!E119*'Sreden kurs'!$D$30</f>
        <v>7064.1691000000001</v>
      </c>
      <c r="F119" s="30">
        <f>'Cena na poramnuvanje'!F119*'Sreden kurs'!$D$30</f>
        <v>6938.9266259999995</v>
      </c>
      <c r="G119" s="30">
        <f>'Cena na poramnuvanje'!G119*'Sreden kurs'!$D$30</f>
        <v>6797.6432439999999</v>
      </c>
      <c r="H119" s="30">
        <f>'Cena na poramnuvanje'!H119*'Sreden kurs'!$D$30</f>
        <v>6896.3565239999998</v>
      </c>
      <c r="I119" s="30">
        <f>'Cena na poramnuvanje'!I119*'Sreden kurs'!$D$30</f>
        <v>7260.9787019999994</v>
      </c>
      <c r="J119" s="30">
        <f>'Cena na poramnuvanje'!J119*'Sreden kurs'!$D$30</f>
        <v>8679.9821019999999</v>
      </c>
      <c r="K119" s="30">
        <f>'Cena na poramnuvanje'!K119*'Sreden kurs'!$D$30</f>
        <v>0</v>
      </c>
      <c r="L119" s="30">
        <f>'Cena na poramnuvanje'!L119*'Sreden kurs'!$D$30</f>
        <v>0</v>
      </c>
      <c r="M119" s="30">
        <f>'Cena na poramnuvanje'!M119*'Sreden kurs'!$D$30</f>
        <v>0</v>
      </c>
      <c r="N119" s="30">
        <f>'Cena na poramnuvanje'!N119*'Sreden kurs'!$D$30</f>
        <v>0</v>
      </c>
      <c r="O119" s="30">
        <f>'Cena na poramnuvanje'!O119*'Sreden kurs'!$D$30</f>
        <v>0</v>
      </c>
      <c r="P119" s="30">
        <f>'Cena na poramnuvanje'!P119*'Sreden kurs'!$D$30</f>
        <v>0</v>
      </c>
      <c r="Q119" s="30">
        <f>'Cena na poramnuvanje'!Q119*'Sreden kurs'!$D$30</f>
        <v>0</v>
      </c>
      <c r="R119" s="30">
        <f>'Cena na poramnuvanje'!R119*'Sreden kurs'!$D$30</f>
        <v>0</v>
      </c>
      <c r="S119" s="30">
        <f>'Cena na poramnuvanje'!S119*'Sreden kurs'!$D$30</f>
        <v>0</v>
      </c>
      <c r="T119" s="30">
        <f>'Cena na poramnuvanje'!T119*'Sreden kurs'!$D$30</f>
        <v>0</v>
      </c>
      <c r="U119" s="30">
        <f>'Cena na poramnuvanje'!U119*'Sreden kurs'!$D$30</f>
        <v>0</v>
      </c>
      <c r="V119" s="30">
        <f>'Cena na poramnuvanje'!V119*'Sreden kurs'!$D$30</f>
        <v>0</v>
      </c>
      <c r="W119" s="30">
        <f>'Cena na poramnuvanje'!W119*'Sreden kurs'!$D$30</f>
        <v>0</v>
      </c>
      <c r="X119" s="30">
        <f>'Cena na poramnuvanje'!X119*'Sreden kurs'!$D$30</f>
        <v>0</v>
      </c>
      <c r="Y119" s="30">
        <f>'Cena na poramnuvanje'!Y119*'Sreden kurs'!$D$30</f>
        <v>0</v>
      </c>
      <c r="Z119" s="30">
        <f>'Cena na poramnuvanje'!Z119*'Sreden kurs'!$D$30</f>
        <v>0</v>
      </c>
      <c r="AA119" s="31">
        <f>'Cena na poramnuvanje'!AA119*'Sreden kurs'!$D$30</f>
        <v>0</v>
      </c>
    </row>
    <row r="120" spans="2:27" ht="15.75" thickTop="1" x14ac:dyDescent="0.25">
      <c r="B120" s="64" t="str">
        <f>'Cena na poramnuvanje'!B120:B123</f>
        <v>30.06.2021</v>
      </c>
      <c r="C120" s="6" t="s">
        <v>26</v>
      </c>
      <c r="D120" s="28">
        <f>'Cena na poramnuvanje'!D120*'Sreden kurs'!$D$31</f>
        <v>6189.2423999999992</v>
      </c>
      <c r="E120" s="28">
        <f>'Cena na poramnuvanje'!E120*'Sreden kurs'!$D$31</f>
        <v>0</v>
      </c>
      <c r="F120" s="28">
        <f>'Cena na poramnuvanje'!F120*'Sreden kurs'!$D$31</f>
        <v>0</v>
      </c>
      <c r="G120" s="28">
        <f>'Cena na poramnuvanje'!G120*'Sreden kurs'!$D$31</f>
        <v>0</v>
      </c>
      <c r="H120" s="28">
        <f>'Cena na poramnuvanje'!H120*'Sreden kurs'!$D$31</f>
        <v>0</v>
      </c>
      <c r="I120" s="28">
        <f>'Cena na poramnuvanje'!I120*'Sreden kurs'!$D$31</f>
        <v>0</v>
      </c>
      <c r="J120" s="28">
        <f>'Cena na poramnuvanje'!J120*'Sreden kurs'!$D$31</f>
        <v>0</v>
      </c>
      <c r="K120" s="28">
        <f>'Cena na poramnuvanje'!K120*'Sreden kurs'!$D$31</f>
        <v>0</v>
      </c>
      <c r="L120" s="28">
        <f>'Cena na poramnuvanje'!L120*'Sreden kurs'!$D$31</f>
        <v>0</v>
      </c>
      <c r="M120" s="28">
        <f>'Cena na poramnuvanje'!M120*'Sreden kurs'!$D$31</f>
        <v>0</v>
      </c>
      <c r="N120" s="28">
        <f>'Cena na poramnuvanje'!N120*'Sreden kurs'!$D$31</f>
        <v>0</v>
      </c>
      <c r="O120" s="28">
        <f>'Cena na poramnuvanje'!O120*'Sreden kurs'!$D$31</f>
        <v>5358.5577843750007</v>
      </c>
      <c r="P120" s="28">
        <f>'Cena na poramnuvanje'!P120*'Sreden kurs'!$D$31</f>
        <v>5358.5535</v>
      </c>
      <c r="Q120" s="28">
        <f>'Cena na poramnuvanje'!Q120*'Sreden kurs'!$D$31</f>
        <v>5358.5535</v>
      </c>
      <c r="R120" s="28">
        <f>'Cena na poramnuvanje'!R120*'Sreden kurs'!$D$31</f>
        <v>5359.9545780612243</v>
      </c>
      <c r="S120" s="28">
        <f>'Cena na poramnuvanje'!S120*'Sreden kurs'!$D$31</f>
        <v>5359.9477015384618</v>
      </c>
      <c r="T120" s="28">
        <f>'Cena na poramnuvanje'!T120*'Sreden kurs'!$D$31</f>
        <v>5359.1329278947369</v>
      </c>
      <c r="U120" s="28">
        <f>'Cena na poramnuvanje'!U120*'Sreden kurs'!$D$31</f>
        <v>5358.9861060810808</v>
      </c>
      <c r="V120" s="28">
        <f>'Cena na poramnuvanje'!V120*'Sreden kurs'!$D$31</f>
        <v>5358.5535</v>
      </c>
      <c r="W120" s="28">
        <f>'Cena na poramnuvanje'!W120*'Sreden kurs'!$D$31</f>
        <v>5358.5354605263155</v>
      </c>
      <c r="X120" s="28">
        <f>'Cena na poramnuvanje'!X120*'Sreden kurs'!$D$31</f>
        <v>0</v>
      </c>
      <c r="Y120" s="28">
        <f>'Cena na poramnuvanje'!Y120*'Sreden kurs'!$D$31</f>
        <v>0</v>
      </c>
      <c r="Z120" s="28">
        <f>'Cena na poramnuvanje'!Z120*'Sreden kurs'!$D$31</f>
        <v>0</v>
      </c>
      <c r="AA120" s="29">
        <f>'Cena na poramnuvanje'!AA120*'Sreden kurs'!$D$31</f>
        <v>0</v>
      </c>
    </row>
    <row r="121" spans="2:27" x14ac:dyDescent="0.25">
      <c r="B121" s="65"/>
      <c r="C121" s="6" t="s">
        <v>27</v>
      </c>
      <c r="D121" s="28">
        <f>'Cena na poramnuvanje'!D121*'Sreden kurs'!$D$31</f>
        <v>0</v>
      </c>
      <c r="E121" s="28">
        <f>'Cena na poramnuvanje'!E121*'Sreden kurs'!$D$31</f>
        <v>0</v>
      </c>
      <c r="F121" s="28">
        <f>'Cena na poramnuvanje'!F121*'Sreden kurs'!$D$31</f>
        <v>1399.8595500000001</v>
      </c>
      <c r="G121" s="28">
        <f>'Cena na poramnuvanje'!G121*'Sreden kurs'!$D$31</f>
        <v>0</v>
      </c>
      <c r="H121" s="28">
        <f>'Cena na poramnuvanje'!H121*'Sreden kurs'!$D$31</f>
        <v>0</v>
      </c>
      <c r="I121" s="28">
        <f>'Cena na poramnuvanje'!I121*'Sreden kurs'!$D$31</f>
        <v>0</v>
      </c>
      <c r="J121" s="28">
        <f>'Cena na poramnuvanje'!J121*'Sreden kurs'!$D$31</f>
        <v>1774.3482000000001</v>
      </c>
      <c r="K121" s="28">
        <f>'Cena na poramnuvanje'!K121*'Sreden kurs'!$D$31</f>
        <v>3033.7379763157896</v>
      </c>
      <c r="L121" s="28">
        <f>'Cena na poramnuvanje'!L121*'Sreden kurs'!$D$31</f>
        <v>3540.0591000000004</v>
      </c>
      <c r="M121" s="28">
        <f>'Cena na poramnuvanje'!M121*'Sreden kurs'!$D$31</f>
        <v>3830.0255999999999</v>
      </c>
      <c r="N121" s="28">
        <f>'Cena na poramnuvanje'!N121*'Sreden kurs'!$D$31</f>
        <v>3732.5475000000001</v>
      </c>
      <c r="O121" s="28">
        <f>'Cena na poramnuvanje'!O121*'Sreden kurs'!$D$31</f>
        <v>0</v>
      </c>
      <c r="P121" s="28">
        <f>'Cena na poramnuvanje'!P121*'Sreden kurs'!$D$31</f>
        <v>0</v>
      </c>
      <c r="Q121" s="28">
        <f>'Cena na poramnuvanje'!Q121*'Sreden kurs'!$D$31</f>
        <v>0</v>
      </c>
      <c r="R121" s="28">
        <f>'Cena na poramnuvanje'!R121*'Sreden kurs'!$D$31</f>
        <v>0</v>
      </c>
      <c r="S121" s="28">
        <f>'Cena na poramnuvanje'!S121*'Sreden kurs'!$D$31</f>
        <v>0</v>
      </c>
      <c r="T121" s="28">
        <f>'Cena na poramnuvanje'!T121*'Sreden kurs'!$D$31</f>
        <v>0</v>
      </c>
      <c r="U121" s="28">
        <f>'Cena na poramnuvanje'!U121*'Sreden kurs'!$D$31</f>
        <v>0</v>
      </c>
      <c r="V121" s="28">
        <f>'Cena na poramnuvanje'!V121*'Sreden kurs'!$D$31</f>
        <v>0</v>
      </c>
      <c r="W121" s="28">
        <f>'Cena na poramnuvanje'!W121*'Sreden kurs'!$D$31</f>
        <v>0</v>
      </c>
      <c r="X121" s="28">
        <f>'Cena na poramnuvanje'!X121*'Sreden kurs'!$D$31</f>
        <v>3856.5544500000001</v>
      </c>
      <c r="Y121" s="28">
        <f>'Cena na poramnuvanje'!Y121*'Sreden kurs'!$D$31</f>
        <v>3604.8388500000001</v>
      </c>
      <c r="Z121" s="28">
        <f>'Cena na poramnuvanje'!Z121*'Sreden kurs'!$D$31</f>
        <v>2634.0442961538461</v>
      </c>
      <c r="AA121" s="29">
        <f>'Cena na poramnuvanje'!AA121*'Sreden kurs'!$D$31</f>
        <v>2003.2740409090909</v>
      </c>
    </row>
    <row r="122" spans="2:27" x14ac:dyDescent="0.25">
      <c r="B122" s="65"/>
      <c r="C122" s="6" t="s">
        <v>28</v>
      </c>
      <c r="D122" s="28">
        <f>'Cena na poramnuvanje'!D122*'Sreden kurs'!$D$31</f>
        <v>0</v>
      </c>
      <c r="E122" s="28">
        <f>'Cena na poramnuvanje'!E122*'Sreden kurs'!$D$31</f>
        <v>2437.56945</v>
      </c>
      <c r="F122" s="28">
        <f>'Cena na poramnuvanje'!F122*'Sreden kurs'!$D$31</f>
        <v>0</v>
      </c>
      <c r="G122" s="28">
        <f>'Cena na poramnuvanje'!G122*'Sreden kurs'!$D$31</f>
        <v>2287.0336499999999</v>
      </c>
      <c r="H122" s="28">
        <f>'Cena na poramnuvanje'!H122*'Sreden kurs'!$D$31</f>
        <v>2283.9489000000003</v>
      </c>
      <c r="I122" s="28">
        <f>'Cena na poramnuvanje'!I122*'Sreden kurs'!$D$31</f>
        <v>2407.3389000000002</v>
      </c>
      <c r="J122" s="28">
        <f>'Cena na poramnuvanje'!J122*'Sreden kurs'!$D$31</f>
        <v>0</v>
      </c>
      <c r="K122" s="28">
        <f>'Cena na poramnuvanje'!K122*'Sreden kurs'!$D$31</f>
        <v>0</v>
      </c>
      <c r="L122" s="28">
        <f>'Cena na poramnuvanje'!L122*'Sreden kurs'!$D$31</f>
        <v>0</v>
      </c>
      <c r="M122" s="28">
        <f>'Cena na poramnuvanje'!M122*'Sreden kurs'!$D$31</f>
        <v>0</v>
      </c>
      <c r="N122" s="28">
        <f>'Cena na poramnuvanje'!N122*'Sreden kurs'!$D$31</f>
        <v>0</v>
      </c>
      <c r="O122" s="28">
        <f>'Cena na poramnuvanje'!O122*'Sreden kurs'!$D$31</f>
        <v>0</v>
      </c>
      <c r="P122" s="28">
        <f>'Cena na poramnuvanje'!P122*'Sreden kurs'!$D$31</f>
        <v>0</v>
      </c>
      <c r="Q122" s="28">
        <f>'Cena na poramnuvanje'!Q122*'Sreden kurs'!$D$31</f>
        <v>0</v>
      </c>
      <c r="R122" s="28">
        <f>'Cena na poramnuvanje'!R122*'Sreden kurs'!$D$31</f>
        <v>0</v>
      </c>
      <c r="S122" s="28">
        <f>'Cena na poramnuvanje'!S122*'Sreden kurs'!$D$31</f>
        <v>0</v>
      </c>
      <c r="T122" s="28">
        <f>'Cena na poramnuvanje'!T122*'Sreden kurs'!$D$31</f>
        <v>0</v>
      </c>
      <c r="U122" s="28">
        <f>'Cena na poramnuvanje'!U122*'Sreden kurs'!$D$31</f>
        <v>0</v>
      </c>
      <c r="V122" s="28">
        <f>'Cena na poramnuvanje'!V122*'Sreden kurs'!$D$31</f>
        <v>0</v>
      </c>
      <c r="W122" s="28">
        <f>'Cena na poramnuvanje'!W122*'Sreden kurs'!$D$31</f>
        <v>0</v>
      </c>
      <c r="X122" s="28">
        <f>'Cena na poramnuvanje'!X122*'Sreden kurs'!$D$31</f>
        <v>0</v>
      </c>
      <c r="Y122" s="28">
        <f>'Cena na poramnuvanje'!Y122*'Sreden kurs'!$D$31</f>
        <v>0</v>
      </c>
      <c r="Z122" s="28">
        <f>'Cena na poramnuvanje'!Z122*'Sreden kurs'!$D$31</f>
        <v>0</v>
      </c>
      <c r="AA122" s="29">
        <f>'Cena na poramnuvanje'!AA122*'Sreden kurs'!$D$31</f>
        <v>0</v>
      </c>
    </row>
    <row r="123" spans="2:27" ht="15.75" thickBot="1" x14ac:dyDescent="0.3">
      <c r="B123" s="66"/>
      <c r="C123" s="9" t="s">
        <v>29</v>
      </c>
      <c r="D123" s="30">
        <f>'Cena na poramnuvanje'!D123*'Sreden kurs'!$D$31</f>
        <v>0</v>
      </c>
      <c r="E123" s="30">
        <f>'Cena na poramnuvanje'!E123*'Sreden kurs'!$D$31</f>
        <v>7312.7083499999999</v>
      </c>
      <c r="F123" s="30">
        <f>'Cena na poramnuvanje'!F123*'Sreden kurs'!$D$31</f>
        <v>0</v>
      </c>
      <c r="G123" s="30">
        <f>'Cena na poramnuvanje'!G123*'Sreden kurs'!$D$31</f>
        <v>6860.4840000000004</v>
      </c>
      <c r="H123" s="30">
        <f>'Cena na poramnuvanje'!H123*'Sreden kurs'!$D$31</f>
        <v>6851.2297499999995</v>
      </c>
      <c r="I123" s="30">
        <f>'Cena na poramnuvanje'!I123*'Sreden kurs'!$D$31</f>
        <v>7221.3997499999996</v>
      </c>
      <c r="J123" s="30">
        <f>'Cena na poramnuvanje'!J123*'Sreden kurs'!$D$31</f>
        <v>0</v>
      </c>
      <c r="K123" s="30">
        <f>'Cena na poramnuvanje'!K123*'Sreden kurs'!$D$31</f>
        <v>0</v>
      </c>
      <c r="L123" s="30">
        <f>'Cena na poramnuvanje'!L123*'Sreden kurs'!$D$31</f>
        <v>0</v>
      </c>
      <c r="M123" s="30">
        <f>'Cena na poramnuvanje'!M123*'Sreden kurs'!$D$31</f>
        <v>0</v>
      </c>
      <c r="N123" s="30">
        <f>'Cena na poramnuvanje'!N123*'Sreden kurs'!$D$31</f>
        <v>0</v>
      </c>
      <c r="O123" s="30">
        <f>'Cena na poramnuvanje'!O123*'Sreden kurs'!$D$31</f>
        <v>0</v>
      </c>
      <c r="P123" s="30">
        <f>'Cena na poramnuvanje'!P123*'Sreden kurs'!$D$31</f>
        <v>0</v>
      </c>
      <c r="Q123" s="30">
        <f>'Cena na poramnuvanje'!Q123*'Sreden kurs'!$D$31</f>
        <v>0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  <row r="124" spans="2:27" ht="15.75" thickTop="1" x14ac:dyDescent="0.25">
      <c r="B124" s="64">
        <f>'Cena na poramnuvanje'!B124:B127</f>
        <v>0</v>
      </c>
      <c r="C124" s="6" t="s">
        <v>26</v>
      </c>
      <c r="D124" s="28">
        <f>'Cena na poramnuvanje'!D124*'Sreden kurs'!$D$32</f>
        <v>0</v>
      </c>
      <c r="E124" s="28">
        <f>'Cena na poramnuvanje'!E124*'Sreden kurs'!$D$32</f>
        <v>0</v>
      </c>
      <c r="F124" s="28">
        <f>'Cena na poramnuvanje'!F124*'Sreden kurs'!$D$32</f>
        <v>0</v>
      </c>
      <c r="G124" s="28">
        <f>'Cena na poramnuvanje'!G124*'Sreden kurs'!$D$32</f>
        <v>0</v>
      </c>
      <c r="H124" s="28">
        <f>'Cena na poramnuvanje'!H124*'Sreden kurs'!$D$32</f>
        <v>0</v>
      </c>
      <c r="I124" s="28">
        <f>'Cena na poramnuvanje'!I124*'Sreden kurs'!$D$32</f>
        <v>0</v>
      </c>
      <c r="J124" s="28">
        <f>'Cena na poramnuvanje'!J124*'Sreden kurs'!$D$32</f>
        <v>0</v>
      </c>
      <c r="K124" s="28">
        <f>'Cena na poramnuvanje'!K124*'Sreden kurs'!$D$32</f>
        <v>0</v>
      </c>
      <c r="L124" s="28">
        <f>'Cena na poramnuvanje'!L124*'Sreden kurs'!$D$32</f>
        <v>0</v>
      </c>
      <c r="M124" s="28">
        <f>'Cena na poramnuvanje'!M124*'Sreden kurs'!$D$32</f>
        <v>0</v>
      </c>
      <c r="N124" s="28">
        <f>'Cena na poramnuvanje'!N124*'Sreden kurs'!$D$32</f>
        <v>0</v>
      </c>
      <c r="O124" s="28">
        <f>'Cena na poramnuvanje'!O124*'Sreden kurs'!$D$32</f>
        <v>0</v>
      </c>
      <c r="P124" s="28">
        <f>'Cena na poramnuvanje'!P124*'Sreden kurs'!$D$32</f>
        <v>0</v>
      </c>
      <c r="Q124" s="28">
        <f>'Cena na poramnuvanje'!Q124*'Sreden kurs'!$D$32</f>
        <v>0</v>
      </c>
      <c r="R124" s="28">
        <f>'Cena na poramnuvanje'!R124*'Sreden kurs'!$D$32</f>
        <v>0</v>
      </c>
      <c r="S124" s="28">
        <f>'Cena na poramnuvanje'!S124*'Sreden kurs'!$D$32</f>
        <v>0</v>
      </c>
      <c r="T124" s="28">
        <f>'Cena na poramnuvanje'!T124*'Sreden kurs'!$D$32</f>
        <v>0</v>
      </c>
      <c r="U124" s="28">
        <f>'Cena na poramnuvanje'!U124*'Sreden kurs'!$D$32</f>
        <v>0</v>
      </c>
      <c r="V124" s="28">
        <f>'Cena na poramnuvanje'!V124*'Sreden kurs'!$D$32</f>
        <v>0</v>
      </c>
      <c r="W124" s="28">
        <f>'Cena na poramnuvanje'!W124*'Sreden kurs'!$D$32</f>
        <v>0</v>
      </c>
      <c r="X124" s="28">
        <f>'Cena na poramnuvanje'!X124*'Sreden kurs'!$D$32</f>
        <v>0</v>
      </c>
      <c r="Y124" s="28">
        <f>'Cena na poramnuvanje'!Y124*'Sreden kurs'!$D$32</f>
        <v>0</v>
      </c>
      <c r="Z124" s="28">
        <f>'Cena na poramnuvanje'!Z124*'Sreden kurs'!$D$32</f>
        <v>0</v>
      </c>
      <c r="AA124" s="29">
        <f>'Cena na poramnuvanje'!AA124*'Sreden kurs'!$D$32</f>
        <v>0</v>
      </c>
    </row>
    <row r="125" spans="2:27" x14ac:dyDescent="0.25">
      <c r="B125" s="65"/>
      <c r="C125" s="6" t="s">
        <v>27</v>
      </c>
      <c r="D125" s="28">
        <f>'Cena na poramnuvanje'!D125*'Sreden kurs'!$D$32</f>
        <v>0</v>
      </c>
      <c r="E125" s="28">
        <f>'Cena na poramnuvanje'!E125*'Sreden kurs'!$D$32</f>
        <v>0</v>
      </c>
      <c r="F125" s="28">
        <f>'Cena na poramnuvanje'!F125*'Sreden kurs'!$D$32</f>
        <v>0</v>
      </c>
      <c r="G125" s="28">
        <f>'Cena na poramnuvanje'!G125*'Sreden kurs'!$D$32</f>
        <v>0</v>
      </c>
      <c r="H125" s="28">
        <f>'Cena na poramnuvanje'!H125*'Sreden kurs'!$D$32</f>
        <v>0</v>
      </c>
      <c r="I125" s="28">
        <f>'Cena na poramnuvanje'!I125*'Sreden kurs'!$D$32</f>
        <v>0</v>
      </c>
      <c r="J125" s="28">
        <f>'Cena na poramnuvanje'!J125*'Sreden kurs'!$D$32</f>
        <v>0</v>
      </c>
      <c r="K125" s="28">
        <f>'Cena na poramnuvanje'!K125*'Sreden kurs'!$D$32</f>
        <v>0</v>
      </c>
      <c r="L125" s="28">
        <f>'Cena na poramnuvanje'!L125*'Sreden kurs'!$D$32</f>
        <v>0</v>
      </c>
      <c r="M125" s="28">
        <f>'Cena na poramnuvanje'!M125*'Sreden kurs'!$D$32</f>
        <v>0</v>
      </c>
      <c r="N125" s="28">
        <f>'Cena na poramnuvanje'!N125*'Sreden kurs'!$D$32</f>
        <v>0</v>
      </c>
      <c r="O125" s="28">
        <f>'Cena na poramnuvanje'!O125*'Sreden kurs'!$D$32</f>
        <v>0</v>
      </c>
      <c r="P125" s="28">
        <f>'Cena na poramnuvanje'!P125*'Sreden kurs'!$D$32</f>
        <v>0</v>
      </c>
      <c r="Q125" s="28">
        <f>'Cena na poramnuvanje'!Q125*'Sreden kurs'!$D$32</f>
        <v>0</v>
      </c>
      <c r="R125" s="28">
        <f>'Cena na poramnuvanje'!R125*'Sreden kurs'!$D$32</f>
        <v>0</v>
      </c>
      <c r="S125" s="28">
        <f>'Cena na poramnuvanje'!S125*'Sreden kurs'!$D$32</f>
        <v>0</v>
      </c>
      <c r="T125" s="28">
        <f>'Cena na poramnuvanje'!T125*'Sreden kurs'!$D$32</f>
        <v>0</v>
      </c>
      <c r="U125" s="28">
        <f>'Cena na poramnuvanje'!U125*'Sreden kurs'!$D$32</f>
        <v>0</v>
      </c>
      <c r="V125" s="28">
        <f>'Cena na poramnuvanje'!V125*'Sreden kurs'!$D$32</f>
        <v>0</v>
      </c>
      <c r="W125" s="28">
        <f>'Cena na poramnuvanje'!W125*'Sreden kurs'!$D$32</f>
        <v>0</v>
      </c>
      <c r="X125" s="28">
        <f>'Cena na poramnuvanje'!X125*'Sreden kurs'!$D$32</f>
        <v>0</v>
      </c>
      <c r="Y125" s="28">
        <f>'Cena na poramnuvanje'!Y125*'Sreden kurs'!$D$32</f>
        <v>0</v>
      </c>
      <c r="Z125" s="28">
        <f>'Cena na poramnuvanje'!Z125*'Sreden kurs'!$D$32</f>
        <v>0</v>
      </c>
      <c r="AA125" s="29">
        <f>'Cena na poramnuvanje'!AA125*'Sreden kurs'!$D$32</f>
        <v>0</v>
      </c>
    </row>
    <row r="126" spans="2:27" x14ac:dyDescent="0.25">
      <c r="B126" s="65"/>
      <c r="C126" s="6" t="s">
        <v>28</v>
      </c>
      <c r="D126" s="28">
        <f>'Cena na poramnuvanje'!D126*'Sreden kurs'!$D$32</f>
        <v>0</v>
      </c>
      <c r="E126" s="28">
        <f>'Cena na poramnuvanje'!E126*'Sreden kurs'!$D$32</f>
        <v>0</v>
      </c>
      <c r="F126" s="28">
        <f>'Cena na poramnuvanje'!F126*'Sreden kurs'!$D$32</f>
        <v>0</v>
      </c>
      <c r="G126" s="28">
        <f>'Cena na poramnuvanje'!G126*'Sreden kurs'!$D$32</f>
        <v>0</v>
      </c>
      <c r="H126" s="28">
        <f>'Cena na poramnuvanje'!H126*'Sreden kurs'!$D$32</f>
        <v>0</v>
      </c>
      <c r="I126" s="28">
        <f>'Cena na poramnuvanje'!I126*'Sreden kurs'!$D$32</f>
        <v>0</v>
      </c>
      <c r="J126" s="28">
        <f>'Cena na poramnuvanje'!J126*'Sreden kurs'!$D$32</f>
        <v>0</v>
      </c>
      <c r="K126" s="28">
        <f>'Cena na poramnuvanje'!K126*'Sreden kurs'!$D$32</f>
        <v>0</v>
      </c>
      <c r="L126" s="28">
        <f>'Cena na poramnuvanje'!L126*'Sreden kurs'!$D$32</f>
        <v>0</v>
      </c>
      <c r="M126" s="28">
        <f>'Cena na poramnuvanje'!M126*'Sreden kurs'!$D$32</f>
        <v>0</v>
      </c>
      <c r="N126" s="28">
        <f>'Cena na poramnuvanje'!N126*'Sreden kurs'!$D$32</f>
        <v>0</v>
      </c>
      <c r="O126" s="28">
        <f>'Cena na poramnuvanje'!O126*'Sreden kurs'!$D$32</f>
        <v>0</v>
      </c>
      <c r="P126" s="28">
        <f>'Cena na poramnuvanje'!P126*'Sreden kurs'!$D$32</f>
        <v>0</v>
      </c>
      <c r="Q126" s="28">
        <f>'Cena na poramnuvanje'!Q126*'Sreden kurs'!$D$32</f>
        <v>0</v>
      </c>
      <c r="R126" s="28">
        <f>'Cena na poramnuvanje'!R126*'Sreden kurs'!$D$32</f>
        <v>0</v>
      </c>
      <c r="S126" s="28">
        <f>'Cena na poramnuvanje'!S126*'Sreden kurs'!$D$32</f>
        <v>0</v>
      </c>
      <c r="T126" s="28">
        <f>'Cena na poramnuvanje'!T126*'Sreden kurs'!$D$32</f>
        <v>0</v>
      </c>
      <c r="U126" s="28">
        <f>'Cena na poramnuvanje'!U126*'Sreden kurs'!$D$32</f>
        <v>0</v>
      </c>
      <c r="V126" s="28">
        <f>'Cena na poramnuvanje'!V126*'Sreden kurs'!$D$32</f>
        <v>0</v>
      </c>
      <c r="W126" s="28">
        <f>'Cena na poramnuvanje'!W126*'Sreden kurs'!$D$32</f>
        <v>0</v>
      </c>
      <c r="X126" s="28">
        <f>'Cena na poramnuvanje'!X126*'Sreden kurs'!$D$32</f>
        <v>0</v>
      </c>
      <c r="Y126" s="28">
        <f>'Cena na poramnuvanje'!Y126*'Sreden kurs'!$D$32</f>
        <v>0</v>
      </c>
      <c r="Z126" s="28">
        <f>'Cena na poramnuvanje'!Z126*'Sreden kurs'!$D$32</f>
        <v>0</v>
      </c>
      <c r="AA126" s="29">
        <f>'Cena na poramnuvanje'!AA126*'Sreden kurs'!$D$32</f>
        <v>0</v>
      </c>
    </row>
    <row r="127" spans="2:27" x14ac:dyDescent="0.25">
      <c r="B127" s="67"/>
      <c r="C127" s="32" t="s">
        <v>29</v>
      </c>
      <c r="D127" s="33">
        <f>'Cena na poramnuvanje'!D127*'Sreden kurs'!$D$32</f>
        <v>0</v>
      </c>
      <c r="E127" s="33">
        <f>'Cena na poramnuvanje'!E127*'Sreden kurs'!$D$32</f>
        <v>0</v>
      </c>
      <c r="F127" s="33">
        <f>'Cena na poramnuvanje'!F127*'Sreden kurs'!$D$32</f>
        <v>0</v>
      </c>
      <c r="G127" s="33">
        <f>'Cena na poramnuvanje'!G127*'Sreden kurs'!$D$32</f>
        <v>0</v>
      </c>
      <c r="H127" s="33">
        <f>'Cena na poramnuvanje'!H127*'Sreden kurs'!$D$32</f>
        <v>0</v>
      </c>
      <c r="I127" s="33">
        <f>'Cena na poramnuvanje'!I127*'Sreden kurs'!$D$32</f>
        <v>0</v>
      </c>
      <c r="J127" s="33">
        <f>'Cena na poramnuvanje'!J127*'Sreden kurs'!$D$32</f>
        <v>0</v>
      </c>
      <c r="K127" s="33">
        <f>'Cena na poramnuvanje'!K127*'Sreden kurs'!$D$32</f>
        <v>0</v>
      </c>
      <c r="L127" s="33">
        <f>'Cena na poramnuvanje'!L127*'Sreden kurs'!$D$32</f>
        <v>0</v>
      </c>
      <c r="M127" s="33">
        <f>'Cena na poramnuvanje'!M127*'Sreden kurs'!$D$32</f>
        <v>0</v>
      </c>
      <c r="N127" s="33">
        <f>'Cena na poramnuvanje'!N127*'Sreden kurs'!$D$32</f>
        <v>0</v>
      </c>
      <c r="O127" s="33">
        <f>'Cena na poramnuvanje'!O127*'Sreden kurs'!$D$32</f>
        <v>0</v>
      </c>
      <c r="P127" s="33">
        <f>'Cena na poramnuvanje'!P127*'Sreden kurs'!$D$32</f>
        <v>0</v>
      </c>
      <c r="Q127" s="33">
        <f>'Cena na poramnuvanje'!Q127*'Sreden kurs'!$D$32</f>
        <v>0</v>
      </c>
      <c r="R127" s="33">
        <f>'Cena na poramnuvanje'!R127*'Sreden kurs'!$D$32</f>
        <v>0</v>
      </c>
      <c r="S127" s="33">
        <f>'Cena na poramnuvanje'!S127*'Sreden kurs'!$D$32</f>
        <v>0</v>
      </c>
      <c r="T127" s="33">
        <f>'Cena na poramnuvanje'!T127*'Sreden kurs'!$D$32</f>
        <v>0</v>
      </c>
      <c r="U127" s="33">
        <f>'Cena na poramnuvanje'!U127*'Sreden kurs'!$D$32</f>
        <v>0</v>
      </c>
      <c r="V127" s="33">
        <f>'Cena na poramnuvanje'!V127*'Sreden kurs'!$D$32</f>
        <v>0</v>
      </c>
      <c r="W127" s="33">
        <f>'Cena na poramnuvanje'!W127*'Sreden kurs'!$D$32</f>
        <v>0</v>
      </c>
      <c r="X127" s="33">
        <f>'Cena na poramnuvanje'!X127*'Sreden kurs'!$D$32</f>
        <v>0</v>
      </c>
      <c r="Y127" s="33">
        <f>'Cena na poramnuvanje'!Y127*'Sreden kurs'!$D$32</f>
        <v>0</v>
      </c>
      <c r="Z127" s="33">
        <f>'Cena na poramnuvanje'!Z127*'Sreden kurs'!$D$32</f>
        <v>0</v>
      </c>
      <c r="AA127" s="34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topLeftCell="A13" zoomScaleNormal="100" workbookViewId="0">
      <selection activeCell="E31" sqref="E31"/>
    </sheetView>
  </sheetViews>
  <sheetFormatPr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9" t="s">
        <v>36</v>
      </c>
      <c r="C2" s="81" t="s">
        <v>37</v>
      </c>
      <c r="D2" s="82"/>
      <c r="E2" s="85" t="s">
        <v>72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2:28" ht="15.75" customHeight="1" thickTop="1" thickBot="1" x14ac:dyDescent="0.3">
      <c r="B3" s="80"/>
      <c r="C3" s="83"/>
      <c r="D3" s="84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">
        <v>41</v>
      </c>
      <c r="C4" s="75">
        <f>SUM(E4:AB4)</f>
        <v>199.29</v>
      </c>
      <c r="D4" s="76"/>
      <c r="E4" s="40">
        <v>11.669999999999998</v>
      </c>
      <c r="F4" s="41">
        <v>9.4600000000000009</v>
      </c>
      <c r="G4" s="41">
        <v>10</v>
      </c>
      <c r="H4" s="41">
        <v>10</v>
      </c>
      <c r="I4" s="41">
        <v>10</v>
      </c>
      <c r="J4" s="41">
        <v>9.1699999999999982</v>
      </c>
      <c r="K4" s="41">
        <v>2.6900000000000013</v>
      </c>
      <c r="L4" s="41">
        <v>8.3300000000000018</v>
      </c>
      <c r="M4" s="41">
        <v>9.4000000000000021</v>
      </c>
      <c r="N4" s="41">
        <v>4.0300000000000011</v>
      </c>
      <c r="O4" s="41">
        <v>13.02</v>
      </c>
      <c r="P4" s="41">
        <v>12.090000000000003</v>
      </c>
      <c r="Q4" s="41">
        <v>12.170000000000002</v>
      </c>
      <c r="R4" s="41">
        <v>0</v>
      </c>
      <c r="S4" s="41">
        <v>9.34</v>
      </c>
      <c r="T4" s="41">
        <v>0.80000000000000071</v>
      </c>
      <c r="U4" s="41">
        <v>12.48</v>
      </c>
      <c r="V4" s="41">
        <v>12.73</v>
      </c>
      <c r="W4" s="41">
        <v>12.190000000000001</v>
      </c>
      <c r="X4" s="41">
        <v>11.990000000000002</v>
      </c>
      <c r="Y4" s="41">
        <v>12.700000000000003</v>
      </c>
      <c r="Z4" s="41">
        <v>0</v>
      </c>
      <c r="AA4" s="41">
        <v>5.0300000000000011</v>
      </c>
      <c r="AB4" s="42">
        <v>0</v>
      </c>
    </row>
    <row r="5" spans="2:28" ht="17.25" thickTop="1" thickBot="1" x14ac:dyDescent="0.3">
      <c r="B5" s="39" t="s">
        <v>42</v>
      </c>
      <c r="C5" s="75">
        <f t="shared" ref="C5:C33" si="0">SUM(E5:AB5)</f>
        <v>208.58999999999997</v>
      </c>
      <c r="D5" s="76"/>
      <c r="E5" s="40">
        <v>12.119999999999997</v>
      </c>
      <c r="F5" s="41">
        <v>9.2800000000000011</v>
      </c>
      <c r="G5" s="41">
        <v>9.639999999999997</v>
      </c>
      <c r="H5" s="41">
        <v>8.0299999999999976</v>
      </c>
      <c r="I5" s="41">
        <v>9.0500000000000007</v>
      </c>
      <c r="J5" s="41">
        <v>7.75</v>
      </c>
      <c r="K5" s="41">
        <v>0</v>
      </c>
      <c r="L5" s="41">
        <v>4.57</v>
      </c>
      <c r="M5" s="41">
        <v>12.559999999999999</v>
      </c>
      <c r="N5" s="41">
        <v>11.779999999999998</v>
      </c>
      <c r="O5" s="41">
        <v>12.07</v>
      </c>
      <c r="P5" s="41">
        <v>4.5500000000000007</v>
      </c>
      <c r="Q5" s="41">
        <v>7.6099999999999994</v>
      </c>
      <c r="R5" s="41">
        <v>11.54</v>
      </c>
      <c r="S5" s="41">
        <v>9.6299999999999955</v>
      </c>
      <c r="T5" s="41">
        <v>12.089999999999996</v>
      </c>
      <c r="U5" s="41">
        <v>11.27</v>
      </c>
      <c r="V5" s="41">
        <v>11.68</v>
      </c>
      <c r="W5" s="41">
        <v>12.030000000000001</v>
      </c>
      <c r="X5" s="41">
        <v>5.66</v>
      </c>
      <c r="Y5" s="41">
        <v>10.290000000000003</v>
      </c>
      <c r="Z5" s="41">
        <v>3.2300000000000004</v>
      </c>
      <c r="AA5" s="41">
        <v>11.45</v>
      </c>
      <c r="AB5" s="42">
        <v>0.71000000000000085</v>
      </c>
    </row>
    <row r="6" spans="2:28" ht="17.25" thickTop="1" thickBot="1" x14ac:dyDescent="0.3">
      <c r="B6" s="43" t="s">
        <v>43</v>
      </c>
      <c r="C6" s="75">
        <f t="shared" si="0"/>
        <v>149.65</v>
      </c>
      <c r="D6" s="76"/>
      <c r="E6" s="40">
        <v>11.239999999999998</v>
      </c>
      <c r="F6" s="41">
        <v>5.6400000000000006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8.3999999999999986</v>
      </c>
      <c r="N6" s="41">
        <v>0</v>
      </c>
      <c r="O6" s="41">
        <v>5.5800000000000018</v>
      </c>
      <c r="P6" s="41">
        <v>12.48</v>
      </c>
      <c r="Q6" s="41">
        <v>12.84</v>
      </c>
      <c r="R6" s="41">
        <v>0</v>
      </c>
      <c r="S6" s="41">
        <v>6.0100000000000016</v>
      </c>
      <c r="T6" s="41">
        <v>12.580000000000002</v>
      </c>
      <c r="U6" s="41">
        <v>12.619999999999997</v>
      </c>
      <c r="V6" s="41">
        <v>11.380000000000003</v>
      </c>
      <c r="W6" s="41">
        <v>9.389999999999997</v>
      </c>
      <c r="X6" s="41">
        <v>0</v>
      </c>
      <c r="Y6" s="41">
        <v>3.9400000000000013</v>
      </c>
      <c r="Z6" s="41">
        <v>12.530000000000001</v>
      </c>
      <c r="AA6" s="41">
        <v>12.48</v>
      </c>
      <c r="AB6" s="42">
        <v>12.540000000000003</v>
      </c>
    </row>
    <row r="7" spans="2:28" ht="17.25" thickTop="1" thickBot="1" x14ac:dyDescent="0.3">
      <c r="B7" s="43" t="s">
        <v>44</v>
      </c>
      <c r="C7" s="75">
        <f t="shared" si="0"/>
        <v>125.17999999999999</v>
      </c>
      <c r="D7" s="76"/>
      <c r="E7" s="40">
        <v>11.100000000000001</v>
      </c>
      <c r="F7" s="41">
        <v>11.659999999999997</v>
      </c>
      <c r="G7" s="41">
        <v>9.5599999999999987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1.4800000000000004</v>
      </c>
      <c r="N7" s="41">
        <v>0</v>
      </c>
      <c r="O7" s="41">
        <v>4.07</v>
      </c>
      <c r="P7" s="41">
        <v>5.4000000000000021</v>
      </c>
      <c r="Q7" s="41">
        <v>0</v>
      </c>
      <c r="R7" s="41">
        <v>0</v>
      </c>
      <c r="S7" s="41">
        <v>10.5</v>
      </c>
      <c r="T7" s="41">
        <v>0</v>
      </c>
      <c r="U7" s="41">
        <v>11.64</v>
      </c>
      <c r="V7" s="41">
        <v>11.940000000000001</v>
      </c>
      <c r="W7" s="41">
        <v>12.16</v>
      </c>
      <c r="X7" s="41">
        <v>12.14</v>
      </c>
      <c r="Y7" s="41">
        <v>5.2600000000000016</v>
      </c>
      <c r="Z7" s="41">
        <v>12.27</v>
      </c>
      <c r="AA7" s="41">
        <v>0.92000000000000171</v>
      </c>
      <c r="AB7" s="42">
        <v>5.0800000000000018</v>
      </c>
    </row>
    <row r="8" spans="2:28" ht="17.25" thickTop="1" thickBot="1" x14ac:dyDescent="0.3">
      <c r="B8" s="43" t="s">
        <v>45</v>
      </c>
      <c r="C8" s="75">
        <f t="shared" si="0"/>
        <v>55.290000000000006</v>
      </c>
      <c r="D8" s="76"/>
      <c r="E8" s="40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0.66999999999999815</v>
      </c>
      <c r="O8" s="41">
        <v>5.0700000000000038</v>
      </c>
      <c r="P8" s="41">
        <v>11.470000000000002</v>
      </c>
      <c r="Q8" s="41">
        <v>11.43</v>
      </c>
      <c r="R8" s="41">
        <v>0</v>
      </c>
      <c r="S8" s="41">
        <v>9.7700000000000031</v>
      </c>
      <c r="T8" s="41">
        <v>0</v>
      </c>
      <c r="U8" s="41">
        <v>0</v>
      </c>
      <c r="V8" s="41">
        <v>7.1899999999999977</v>
      </c>
      <c r="W8" s="41">
        <v>7.1700000000000017</v>
      </c>
      <c r="X8" s="41">
        <v>0</v>
      </c>
      <c r="Y8" s="41">
        <v>0</v>
      </c>
      <c r="Z8" s="41">
        <v>2.5199999999999996</v>
      </c>
      <c r="AA8" s="41">
        <v>0</v>
      </c>
      <c r="AB8" s="42">
        <v>0</v>
      </c>
    </row>
    <row r="9" spans="2:28" ht="17.25" thickTop="1" thickBot="1" x14ac:dyDescent="0.3">
      <c r="B9" s="43" t="s">
        <v>46</v>
      </c>
      <c r="C9" s="75">
        <f t="shared" si="0"/>
        <v>106.31</v>
      </c>
      <c r="D9" s="76"/>
      <c r="E9" s="40">
        <v>4.3300000000000018</v>
      </c>
      <c r="F9" s="41">
        <v>11.530000000000001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7.120000000000001</v>
      </c>
      <c r="M9" s="41">
        <v>8.879999999999999</v>
      </c>
      <c r="N9" s="41">
        <v>7.4600000000000009</v>
      </c>
      <c r="O9" s="41">
        <v>10.91</v>
      </c>
      <c r="P9" s="41">
        <v>1.5899999999999999</v>
      </c>
      <c r="Q9" s="41">
        <v>11.120000000000001</v>
      </c>
      <c r="R9" s="41">
        <v>11.43</v>
      </c>
      <c r="S9" s="41">
        <v>0</v>
      </c>
      <c r="T9" s="41">
        <v>1.6600000000000037</v>
      </c>
      <c r="U9" s="41">
        <v>2.4399999999999977</v>
      </c>
      <c r="V9" s="41">
        <v>9.7800000000000011</v>
      </c>
      <c r="W9" s="41">
        <v>7.2499999999999964</v>
      </c>
      <c r="X9" s="41">
        <v>10.350000000000001</v>
      </c>
      <c r="Y9" s="41">
        <v>0</v>
      </c>
      <c r="Z9" s="41">
        <v>0</v>
      </c>
      <c r="AA9" s="41">
        <v>0.46000000000000085</v>
      </c>
      <c r="AB9" s="42">
        <v>0</v>
      </c>
    </row>
    <row r="10" spans="2:28" ht="17.25" thickTop="1" thickBot="1" x14ac:dyDescent="0.3">
      <c r="B10" s="43" t="s">
        <v>47</v>
      </c>
      <c r="C10" s="75">
        <f t="shared" si="0"/>
        <v>154.30999999999997</v>
      </c>
      <c r="D10" s="76"/>
      <c r="E10" s="40">
        <v>2.879999999999999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10.170000000000002</v>
      </c>
      <c r="M10" s="41">
        <v>12.229999999999997</v>
      </c>
      <c r="N10" s="41">
        <v>7.1700000000000017</v>
      </c>
      <c r="O10" s="41">
        <v>12.630000000000003</v>
      </c>
      <c r="P10" s="41">
        <v>12.829999999999998</v>
      </c>
      <c r="Q10" s="41">
        <v>12.439999999999998</v>
      </c>
      <c r="R10" s="41">
        <v>12.659999999999997</v>
      </c>
      <c r="S10" s="41">
        <v>0.14000000000000057</v>
      </c>
      <c r="T10" s="41">
        <v>0</v>
      </c>
      <c r="U10" s="41">
        <v>11.18</v>
      </c>
      <c r="V10" s="41">
        <v>0.80000000000000071</v>
      </c>
      <c r="W10" s="41">
        <v>7.7700000000000031</v>
      </c>
      <c r="X10" s="41">
        <v>12.68</v>
      </c>
      <c r="Y10" s="41">
        <v>11.420000000000002</v>
      </c>
      <c r="Z10" s="41">
        <v>7.1599999999999966</v>
      </c>
      <c r="AA10" s="41">
        <v>7.1700000000000017</v>
      </c>
      <c r="AB10" s="42">
        <v>12.979999999999997</v>
      </c>
    </row>
    <row r="11" spans="2:28" ht="17.25" thickTop="1" thickBot="1" x14ac:dyDescent="0.3">
      <c r="B11" s="43" t="s">
        <v>48</v>
      </c>
      <c r="C11" s="75">
        <f t="shared" si="0"/>
        <v>83.09</v>
      </c>
      <c r="D11" s="76"/>
      <c r="E11" s="40">
        <v>0</v>
      </c>
      <c r="F11" s="41">
        <v>10.579999999999998</v>
      </c>
      <c r="G11" s="41">
        <v>0</v>
      </c>
      <c r="H11" s="41">
        <v>0</v>
      </c>
      <c r="I11" s="41">
        <v>0</v>
      </c>
      <c r="J11" s="41">
        <v>0</v>
      </c>
      <c r="K11" s="41">
        <v>0.37000000000000099</v>
      </c>
      <c r="L11" s="41">
        <v>1.1600000000000001</v>
      </c>
      <c r="M11" s="41">
        <v>12.159999999999997</v>
      </c>
      <c r="N11" s="41">
        <v>0</v>
      </c>
      <c r="O11" s="41">
        <v>2.3000000000000007</v>
      </c>
      <c r="P11" s="41">
        <v>12.82</v>
      </c>
      <c r="Q11" s="41">
        <v>11.979999999999997</v>
      </c>
      <c r="R11" s="41">
        <v>0.48000000000000043</v>
      </c>
      <c r="S11" s="41">
        <v>10.979999999999997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5.3599999999999994</v>
      </c>
      <c r="Z11" s="41">
        <v>0</v>
      </c>
      <c r="AA11" s="41">
        <v>7.1300000000000026</v>
      </c>
      <c r="AB11" s="42">
        <v>7.7700000000000031</v>
      </c>
    </row>
    <row r="12" spans="2:28" ht="17.25" thickTop="1" thickBot="1" x14ac:dyDescent="0.3">
      <c r="B12" s="43" t="s">
        <v>49</v>
      </c>
      <c r="C12" s="75">
        <f t="shared" si="0"/>
        <v>105.03</v>
      </c>
      <c r="D12" s="76"/>
      <c r="E12" s="40">
        <v>6.5300000000000011</v>
      </c>
      <c r="F12" s="41">
        <v>1.4800000000000004</v>
      </c>
      <c r="G12" s="41">
        <v>0.17000000000000171</v>
      </c>
      <c r="H12" s="41">
        <v>9.1300000000000026</v>
      </c>
      <c r="I12" s="41">
        <v>9.43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12.189999999999998</v>
      </c>
      <c r="Q12" s="41">
        <v>10.049999999999997</v>
      </c>
      <c r="R12" s="41">
        <v>0</v>
      </c>
      <c r="S12" s="41">
        <v>2.2199999999999989</v>
      </c>
      <c r="T12" s="41">
        <v>0</v>
      </c>
      <c r="U12" s="41">
        <v>0.78999999999999915</v>
      </c>
      <c r="V12" s="41">
        <v>5.120000000000001</v>
      </c>
      <c r="W12" s="41">
        <v>11.340000000000003</v>
      </c>
      <c r="X12" s="41">
        <v>8.5200000000000031</v>
      </c>
      <c r="Y12" s="41">
        <v>2.7300000000000004</v>
      </c>
      <c r="Z12" s="41">
        <v>0</v>
      </c>
      <c r="AA12" s="41">
        <v>11.899999999999999</v>
      </c>
      <c r="AB12" s="42">
        <v>13.43</v>
      </c>
    </row>
    <row r="13" spans="2:28" ht="17.25" thickTop="1" thickBot="1" x14ac:dyDescent="0.3">
      <c r="B13" s="43" t="s">
        <v>50</v>
      </c>
      <c r="C13" s="75">
        <f t="shared" si="0"/>
        <v>75.900000000000006</v>
      </c>
      <c r="D13" s="76"/>
      <c r="E13" s="40">
        <v>12.869999999999997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2.4299999999999997</v>
      </c>
      <c r="O13" s="41">
        <v>0</v>
      </c>
      <c r="P13" s="41">
        <v>0</v>
      </c>
      <c r="Q13" s="41">
        <v>11.57</v>
      </c>
      <c r="R13" s="41">
        <v>10.57</v>
      </c>
      <c r="S13" s="41">
        <v>0</v>
      </c>
      <c r="T13" s="41">
        <v>0</v>
      </c>
      <c r="U13" s="41">
        <v>0</v>
      </c>
      <c r="V13" s="41">
        <v>0</v>
      </c>
      <c r="W13" s="41">
        <v>0.76000000000000156</v>
      </c>
      <c r="X13" s="41">
        <v>3.1000000000000014</v>
      </c>
      <c r="Y13" s="41">
        <v>11.840000000000003</v>
      </c>
      <c r="Z13" s="41">
        <v>0</v>
      </c>
      <c r="AA13" s="41">
        <v>12.100000000000001</v>
      </c>
      <c r="AB13" s="42">
        <v>10.659999999999997</v>
      </c>
    </row>
    <row r="14" spans="2:28" ht="17.25" thickTop="1" thickBot="1" x14ac:dyDescent="0.3">
      <c r="B14" s="43" t="s">
        <v>51</v>
      </c>
      <c r="C14" s="75">
        <f t="shared" si="0"/>
        <v>101.15</v>
      </c>
      <c r="D14" s="76"/>
      <c r="E14" s="40">
        <v>11.189999999999998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8.1700000000000017</v>
      </c>
      <c r="O14" s="41">
        <v>8.4099999999999966</v>
      </c>
      <c r="P14" s="41">
        <v>0</v>
      </c>
      <c r="Q14" s="41">
        <v>10.619999999999997</v>
      </c>
      <c r="R14" s="41">
        <v>0</v>
      </c>
      <c r="S14" s="41">
        <v>0</v>
      </c>
      <c r="T14" s="41">
        <v>12.229999999999997</v>
      </c>
      <c r="U14" s="41">
        <v>6.18</v>
      </c>
      <c r="V14" s="41">
        <v>4.4499999999999993</v>
      </c>
      <c r="W14" s="41">
        <v>0</v>
      </c>
      <c r="X14" s="41">
        <v>12.32</v>
      </c>
      <c r="Y14" s="41">
        <v>7.68</v>
      </c>
      <c r="Z14" s="41">
        <v>0</v>
      </c>
      <c r="AA14" s="41">
        <v>6.8999999999999986</v>
      </c>
      <c r="AB14" s="42">
        <v>13</v>
      </c>
    </row>
    <row r="15" spans="2:28" ht="17.25" thickTop="1" thickBot="1" x14ac:dyDescent="0.3">
      <c r="B15" s="43" t="s">
        <v>52</v>
      </c>
      <c r="C15" s="75">
        <f t="shared" si="0"/>
        <v>68.739999999999981</v>
      </c>
      <c r="D15" s="76"/>
      <c r="E15" s="40">
        <v>0.71999999999999886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4.4499999999999993</v>
      </c>
      <c r="R15" s="41">
        <v>11.04</v>
      </c>
      <c r="S15" s="41">
        <v>12.119999999999997</v>
      </c>
      <c r="T15" s="41">
        <v>0</v>
      </c>
      <c r="U15" s="41">
        <v>0.14000000000000057</v>
      </c>
      <c r="V15" s="41">
        <v>11.79</v>
      </c>
      <c r="W15" s="41">
        <v>1.879999999999999</v>
      </c>
      <c r="X15" s="41">
        <v>12.869999999999997</v>
      </c>
      <c r="Y15" s="41">
        <v>5.9600000000000009</v>
      </c>
      <c r="Z15" s="41">
        <v>2.9400000000000013</v>
      </c>
      <c r="AA15" s="41">
        <v>1.3599999999999994</v>
      </c>
      <c r="AB15" s="42">
        <v>3.4699999999999989</v>
      </c>
    </row>
    <row r="16" spans="2:28" ht="17.25" thickTop="1" thickBot="1" x14ac:dyDescent="0.3">
      <c r="B16" s="43" t="s">
        <v>53</v>
      </c>
      <c r="C16" s="75">
        <f t="shared" si="0"/>
        <v>102.23999999999998</v>
      </c>
      <c r="D16" s="76"/>
      <c r="E16" s="40">
        <v>7.3999999999999986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0.64999999999999858</v>
      </c>
      <c r="N16" s="41">
        <v>0</v>
      </c>
      <c r="O16" s="41">
        <v>2.6000000000000014</v>
      </c>
      <c r="P16" s="41">
        <v>12.689999999999998</v>
      </c>
      <c r="Q16" s="41">
        <v>13.07</v>
      </c>
      <c r="R16" s="41">
        <v>12.61</v>
      </c>
      <c r="S16" s="41">
        <v>11.270000000000003</v>
      </c>
      <c r="T16" s="41">
        <v>7.3100000000000023</v>
      </c>
      <c r="U16" s="41">
        <v>10.380000000000003</v>
      </c>
      <c r="V16" s="41">
        <v>11.46</v>
      </c>
      <c r="W16" s="41">
        <v>6.7299999999999969</v>
      </c>
      <c r="X16" s="41">
        <v>0</v>
      </c>
      <c r="Y16" s="41">
        <v>3.41</v>
      </c>
      <c r="Z16" s="41">
        <v>2.66</v>
      </c>
      <c r="AA16" s="41">
        <v>0</v>
      </c>
      <c r="AB16" s="42">
        <v>0</v>
      </c>
    </row>
    <row r="17" spans="2:28" ht="17.25" thickTop="1" thickBot="1" x14ac:dyDescent="0.3">
      <c r="B17" s="43" t="s">
        <v>54</v>
      </c>
      <c r="C17" s="75">
        <f t="shared" si="0"/>
        <v>82.86999999999999</v>
      </c>
      <c r="D17" s="76"/>
      <c r="E17" s="40">
        <v>6.4200000000000017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11.880000000000003</v>
      </c>
      <c r="P17" s="41">
        <v>11.939999999999998</v>
      </c>
      <c r="Q17" s="41">
        <v>3.66</v>
      </c>
      <c r="R17" s="41">
        <v>10.71</v>
      </c>
      <c r="S17" s="41">
        <v>7.25</v>
      </c>
      <c r="T17" s="41">
        <v>11.369999999999997</v>
      </c>
      <c r="U17" s="41">
        <v>8.6599999999999966</v>
      </c>
      <c r="V17" s="41">
        <v>0</v>
      </c>
      <c r="W17" s="41">
        <v>0</v>
      </c>
      <c r="X17" s="41">
        <v>1.9400000000000013</v>
      </c>
      <c r="Y17" s="41">
        <v>0</v>
      </c>
      <c r="Z17" s="41">
        <v>0</v>
      </c>
      <c r="AA17" s="41">
        <v>8.3999999999999986</v>
      </c>
      <c r="AB17" s="42">
        <v>0.64000000000000057</v>
      </c>
    </row>
    <row r="18" spans="2:28" ht="17.25" thickTop="1" thickBot="1" x14ac:dyDescent="0.3">
      <c r="B18" s="43" t="s">
        <v>55</v>
      </c>
      <c r="C18" s="75">
        <f t="shared" si="0"/>
        <v>2.4700000000000024</v>
      </c>
      <c r="D18" s="76"/>
      <c r="E18" s="40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1.5500000000000007</v>
      </c>
      <c r="T18" s="41">
        <v>0</v>
      </c>
      <c r="U18" s="41">
        <v>0</v>
      </c>
      <c r="V18" s="41">
        <v>0.92000000000000171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2">
        <v>0</v>
      </c>
    </row>
    <row r="19" spans="2:28" ht="17.25" thickTop="1" thickBot="1" x14ac:dyDescent="0.3">
      <c r="B19" s="43" t="s">
        <v>56</v>
      </c>
      <c r="C19" s="75">
        <f t="shared" si="0"/>
        <v>36.059999999999995</v>
      </c>
      <c r="D19" s="76"/>
      <c r="E19" s="40">
        <v>5.8299999999999983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0.69999999999999929</v>
      </c>
      <c r="P19" s="41">
        <v>0</v>
      </c>
      <c r="Q19" s="41">
        <v>7.5200000000000031</v>
      </c>
      <c r="R19" s="41">
        <v>0</v>
      </c>
      <c r="S19" s="41">
        <v>1.6000000000000014</v>
      </c>
      <c r="T19" s="41">
        <v>0.76999999999999957</v>
      </c>
      <c r="U19" s="41">
        <v>0</v>
      </c>
      <c r="V19" s="41">
        <v>1.8599999999999994</v>
      </c>
      <c r="W19" s="41">
        <v>0</v>
      </c>
      <c r="X19" s="41">
        <v>0</v>
      </c>
      <c r="Y19" s="41">
        <v>0</v>
      </c>
      <c r="Z19" s="41">
        <v>7.1599999999999966</v>
      </c>
      <c r="AA19" s="41">
        <v>0</v>
      </c>
      <c r="AB19" s="42">
        <v>10.619999999999997</v>
      </c>
    </row>
    <row r="20" spans="2:28" ht="17.25" thickTop="1" thickBot="1" x14ac:dyDescent="0.3">
      <c r="B20" s="43" t="s">
        <v>57</v>
      </c>
      <c r="C20" s="75">
        <f t="shared" si="0"/>
        <v>106.84</v>
      </c>
      <c r="D20" s="76"/>
      <c r="E20" s="40">
        <v>12.659999999999997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4.9800000000000004</v>
      </c>
      <c r="N20" s="41">
        <v>6.009999999999998</v>
      </c>
      <c r="O20" s="41">
        <v>10.100000000000001</v>
      </c>
      <c r="P20" s="41">
        <v>11.950000000000003</v>
      </c>
      <c r="Q20" s="41">
        <v>11.969999999999999</v>
      </c>
      <c r="R20" s="41">
        <v>3.0599999999999987</v>
      </c>
      <c r="S20" s="41">
        <v>11.96</v>
      </c>
      <c r="T20" s="41">
        <v>0</v>
      </c>
      <c r="U20" s="41">
        <v>10.259999999999998</v>
      </c>
      <c r="V20" s="41">
        <v>1.9200000000000017</v>
      </c>
      <c r="W20" s="41">
        <v>6.75</v>
      </c>
      <c r="X20" s="41">
        <v>2.9499999999999993</v>
      </c>
      <c r="Y20" s="41">
        <v>0</v>
      </c>
      <c r="Z20" s="41">
        <v>12.119999999999997</v>
      </c>
      <c r="AA20" s="41">
        <v>0</v>
      </c>
      <c r="AB20" s="42">
        <v>0.14999999999999858</v>
      </c>
    </row>
    <row r="21" spans="2:28" ht="17.25" thickTop="1" thickBot="1" x14ac:dyDescent="0.3">
      <c r="B21" s="43" t="s">
        <v>58</v>
      </c>
      <c r="C21" s="75">
        <f t="shared" si="0"/>
        <v>62.8</v>
      </c>
      <c r="D21" s="76"/>
      <c r="E21" s="40">
        <v>5.25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2.1400000000000006</v>
      </c>
      <c r="R21" s="41">
        <v>11.170000000000002</v>
      </c>
      <c r="S21" s="41">
        <v>12.200000000000003</v>
      </c>
      <c r="T21" s="41">
        <v>0</v>
      </c>
      <c r="U21" s="41">
        <v>8.43</v>
      </c>
      <c r="V21" s="41">
        <v>0</v>
      </c>
      <c r="W21" s="41">
        <v>7.6199999999999974</v>
      </c>
      <c r="X21" s="41">
        <v>0</v>
      </c>
      <c r="Y21" s="41">
        <v>0</v>
      </c>
      <c r="Z21" s="41">
        <v>7.7199999999999989</v>
      </c>
      <c r="AA21" s="41">
        <v>8.1899999999999977</v>
      </c>
      <c r="AB21" s="42">
        <v>7.9999999999998295E-2</v>
      </c>
    </row>
    <row r="22" spans="2:28" ht="17.25" thickTop="1" thickBot="1" x14ac:dyDescent="0.3">
      <c r="B22" s="43" t="s">
        <v>59</v>
      </c>
      <c r="C22" s="75">
        <f t="shared" si="0"/>
        <v>57.529999999999994</v>
      </c>
      <c r="D22" s="76"/>
      <c r="E22" s="40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11.299999999999997</v>
      </c>
      <c r="O22" s="41">
        <v>7.6000000000000014</v>
      </c>
      <c r="P22" s="41">
        <v>6.4799999999999969</v>
      </c>
      <c r="Q22" s="41">
        <v>0</v>
      </c>
      <c r="R22" s="41">
        <v>2.3599999999999994</v>
      </c>
      <c r="S22" s="41">
        <v>3.5799999999999983</v>
      </c>
      <c r="T22" s="41">
        <v>0</v>
      </c>
      <c r="U22" s="41">
        <v>8.39</v>
      </c>
      <c r="V22" s="41">
        <v>0</v>
      </c>
      <c r="W22" s="41">
        <v>1.4499999999999993</v>
      </c>
      <c r="X22" s="41">
        <v>3.5399999999999991</v>
      </c>
      <c r="Y22" s="41">
        <v>5.34</v>
      </c>
      <c r="Z22" s="41">
        <v>7.490000000000002</v>
      </c>
      <c r="AA22" s="41">
        <v>0</v>
      </c>
      <c r="AB22" s="42">
        <v>0</v>
      </c>
    </row>
    <row r="23" spans="2:28" ht="17.25" thickTop="1" thickBot="1" x14ac:dyDescent="0.3">
      <c r="B23" s="43" t="s">
        <v>60</v>
      </c>
      <c r="C23" s="75">
        <f t="shared" si="0"/>
        <v>43.269999999999996</v>
      </c>
      <c r="D23" s="76"/>
      <c r="E23" s="40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8.82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10.100000000000001</v>
      </c>
      <c r="U23" s="41">
        <v>3.5199999999999996</v>
      </c>
      <c r="V23" s="41">
        <v>7.1899999999999977</v>
      </c>
      <c r="W23" s="41">
        <v>0</v>
      </c>
      <c r="X23" s="41">
        <v>0</v>
      </c>
      <c r="Y23" s="41">
        <v>0</v>
      </c>
      <c r="Z23" s="41">
        <v>10.530000000000001</v>
      </c>
      <c r="AA23" s="41">
        <v>0</v>
      </c>
      <c r="AB23" s="42">
        <v>3.1099999999999994</v>
      </c>
    </row>
    <row r="24" spans="2:28" ht="17.25" thickTop="1" thickBot="1" x14ac:dyDescent="0.3">
      <c r="B24" s="43" t="s">
        <v>61</v>
      </c>
      <c r="C24" s="75">
        <f t="shared" si="0"/>
        <v>68.12</v>
      </c>
      <c r="D24" s="76"/>
      <c r="E24" s="40">
        <v>9.2800000000000011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6.3100000000000023</v>
      </c>
      <c r="O24" s="41">
        <v>1.8500000000000014</v>
      </c>
      <c r="P24" s="41">
        <v>6.93</v>
      </c>
      <c r="Q24" s="41">
        <v>0</v>
      </c>
      <c r="R24" s="41">
        <v>3.9400000000000013</v>
      </c>
      <c r="S24" s="41">
        <v>10.259999999999998</v>
      </c>
      <c r="T24" s="41">
        <v>8.4699999999999989</v>
      </c>
      <c r="U24" s="41">
        <v>0</v>
      </c>
      <c r="V24" s="41">
        <v>0</v>
      </c>
      <c r="W24" s="41">
        <v>11.689999999999998</v>
      </c>
      <c r="X24" s="41">
        <v>0</v>
      </c>
      <c r="Y24" s="41">
        <v>2.2600000000000016</v>
      </c>
      <c r="Z24" s="41">
        <v>0.41000000000000014</v>
      </c>
      <c r="AA24" s="41">
        <v>2.4299999999999997</v>
      </c>
      <c r="AB24" s="42">
        <v>4.2899999999999991</v>
      </c>
    </row>
    <row r="25" spans="2:28" ht="17.25" thickTop="1" thickBot="1" x14ac:dyDescent="0.3">
      <c r="B25" s="43" t="s">
        <v>62</v>
      </c>
      <c r="C25" s="75">
        <f t="shared" si="0"/>
        <v>81.84</v>
      </c>
      <c r="D25" s="76"/>
      <c r="E25" s="40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5.4400000000000013</v>
      </c>
      <c r="N25" s="41">
        <v>0</v>
      </c>
      <c r="O25" s="41">
        <v>8.5799999999999983</v>
      </c>
      <c r="P25" s="41">
        <v>9.5799999999999983</v>
      </c>
      <c r="Q25" s="41">
        <v>11.869999999999997</v>
      </c>
      <c r="R25" s="41">
        <v>12.71</v>
      </c>
      <c r="S25" s="41">
        <v>9.490000000000002</v>
      </c>
      <c r="T25" s="41">
        <v>0</v>
      </c>
      <c r="U25" s="41">
        <v>0</v>
      </c>
      <c r="V25" s="41">
        <v>8.5300000000000011</v>
      </c>
      <c r="W25" s="41">
        <v>0</v>
      </c>
      <c r="X25" s="41">
        <v>0</v>
      </c>
      <c r="Y25" s="41">
        <v>0</v>
      </c>
      <c r="Z25" s="41">
        <v>4.8900000000000006</v>
      </c>
      <c r="AA25" s="41">
        <v>0</v>
      </c>
      <c r="AB25" s="42">
        <v>10.75</v>
      </c>
    </row>
    <row r="26" spans="2:28" ht="17.25" thickTop="1" thickBot="1" x14ac:dyDescent="0.3">
      <c r="B26" s="43" t="s">
        <v>63</v>
      </c>
      <c r="C26" s="75">
        <f t="shared" si="0"/>
        <v>117.27000000000001</v>
      </c>
      <c r="D26" s="76"/>
      <c r="E26" s="40">
        <v>11.96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12.149999999999999</v>
      </c>
      <c r="O26" s="41">
        <v>12.29</v>
      </c>
      <c r="P26" s="41">
        <v>0.35999999999999943</v>
      </c>
      <c r="Q26" s="41">
        <v>9.7199999999999989</v>
      </c>
      <c r="R26" s="41">
        <v>12.200000000000003</v>
      </c>
      <c r="S26" s="41">
        <v>10.990000000000002</v>
      </c>
      <c r="T26" s="41">
        <v>11.04</v>
      </c>
      <c r="U26" s="41">
        <v>12.5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11.719999999999999</v>
      </c>
      <c r="AB26" s="42">
        <v>12.340000000000003</v>
      </c>
    </row>
    <row r="27" spans="2:28" ht="17.25" thickTop="1" thickBot="1" x14ac:dyDescent="0.3">
      <c r="B27" s="43" t="s">
        <v>64</v>
      </c>
      <c r="C27" s="75">
        <f t="shared" si="0"/>
        <v>175.78000000000003</v>
      </c>
      <c r="D27" s="76"/>
      <c r="E27" s="40">
        <v>5.0500000000000007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2.9299999999999997</v>
      </c>
      <c r="M27" s="41">
        <v>12.079999999999998</v>
      </c>
      <c r="N27" s="41">
        <v>11.950000000000003</v>
      </c>
      <c r="O27" s="41">
        <v>0</v>
      </c>
      <c r="P27" s="41">
        <v>11.520000000000003</v>
      </c>
      <c r="Q27" s="41">
        <v>12.060000000000002</v>
      </c>
      <c r="R27" s="41">
        <v>11.649999999999999</v>
      </c>
      <c r="S27" s="41">
        <v>12.420000000000002</v>
      </c>
      <c r="T27" s="41">
        <v>3.2399999999999984</v>
      </c>
      <c r="U27" s="41">
        <v>11.530000000000001</v>
      </c>
      <c r="V27" s="41">
        <v>12.619999999999997</v>
      </c>
      <c r="W27" s="41">
        <v>12.619999999999997</v>
      </c>
      <c r="X27" s="41">
        <v>11.479999999999997</v>
      </c>
      <c r="Y27" s="41">
        <v>12.329999999999998</v>
      </c>
      <c r="Z27" s="41">
        <v>12.340000000000003</v>
      </c>
      <c r="AA27" s="41">
        <v>12.240000000000002</v>
      </c>
      <c r="AB27" s="42">
        <v>7.7199999999999989</v>
      </c>
    </row>
    <row r="28" spans="2:28" ht="17.25" thickTop="1" thickBot="1" x14ac:dyDescent="0.3">
      <c r="B28" s="43" t="s">
        <v>65</v>
      </c>
      <c r="C28" s="75">
        <f t="shared" si="0"/>
        <v>121.32000000000001</v>
      </c>
      <c r="D28" s="76"/>
      <c r="E28" s="40">
        <v>1.4600000000000009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2.4899999999999984</v>
      </c>
      <c r="M28" s="41">
        <v>10.170000000000002</v>
      </c>
      <c r="N28" s="41">
        <v>7.57</v>
      </c>
      <c r="O28" s="41">
        <v>5.9499999999999993</v>
      </c>
      <c r="P28" s="41">
        <v>12.219999999999999</v>
      </c>
      <c r="Q28" s="41">
        <v>10.850000000000001</v>
      </c>
      <c r="R28" s="41">
        <v>3.0799999999999983</v>
      </c>
      <c r="S28" s="41">
        <v>9.1599999999999966</v>
      </c>
      <c r="T28" s="41">
        <v>0</v>
      </c>
      <c r="U28" s="41">
        <v>2.3299999999999983</v>
      </c>
      <c r="V28" s="41">
        <v>3.4499999999999993</v>
      </c>
      <c r="W28" s="41">
        <v>8.9099999999999966</v>
      </c>
      <c r="X28" s="41">
        <v>10.82</v>
      </c>
      <c r="Y28" s="41">
        <v>10.68</v>
      </c>
      <c r="Z28" s="41">
        <v>11.450000000000003</v>
      </c>
      <c r="AA28" s="41">
        <v>6.8999999999999986</v>
      </c>
      <c r="AB28" s="42">
        <v>3.8299999999999983</v>
      </c>
    </row>
    <row r="29" spans="2:28" ht="17.25" thickTop="1" thickBot="1" x14ac:dyDescent="0.3">
      <c r="B29" s="43" t="s">
        <v>66</v>
      </c>
      <c r="C29" s="75">
        <f t="shared" si="0"/>
        <v>65.56</v>
      </c>
      <c r="D29" s="76"/>
      <c r="E29" s="40">
        <v>8.8100000000000023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7.009999999999998</v>
      </c>
      <c r="N29" s="41">
        <v>3.6499999999999986</v>
      </c>
      <c r="O29" s="41">
        <v>0</v>
      </c>
      <c r="P29" s="41">
        <v>8.25</v>
      </c>
      <c r="Q29" s="41">
        <v>11.14</v>
      </c>
      <c r="R29" s="41">
        <v>12.189999999999998</v>
      </c>
      <c r="S29" s="41">
        <v>12.119999999999997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2.3900000000000006</v>
      </c>
      <c r="AA29" s="41">
        <v>0</v>
      </c>
      <c r="AB29" s="42">
        <v>0</v>
      </c>
    </row>
    <row r="30" spans="2:28" ht="17.25" thickTop="1" thickBot="1" x14ac:dyDescent="0.3">
      <c r="B30" s="43" t="s">
        <v>67</v>
      </c>
      <c r="C30" s="75">
        <f t="shared" si="0"/>
        <v>40.020000000000003</v>
      </c>
      <c r="D30" s="76"/>
      <c r="E30" s="40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5.3999999999999986</v>
      </c>
      <c r="P30" s="41">
        <v>12.310000000000002</v>
      </c>
      <c r="Q30" s="41">
        <v>0</v>
      </c>
      <c r="R30" s="41">
        <v>0</v>
      </c>
      <c r="S30" s="41">
        <v>0</v>
      </c>
      <c r="T30" s="41">
        <v>0.23000000000000043</v>
      </c>
      <c r="U30" s="41">
        <v>12.270000000000003</v>
      </c>
      <c r="V30" s="41">
        <v>1.879999999999999</v>
      </c>
      <c r="W30" s="41">
        <v>0</v>
      </c>
      <c r="X30" s="41">
        <v>0</v>
      </c>
      <c r="Y30" s="41">
        <v>0</v>
      </c>
      <c r="Z30" s="41">
        <v>1.6000000000000014</v>
      </c>
      <c r="AA30" s="41">
        <v>6.3299999999999983</v>
      </c>
      <c r="AB30" s="42">
        <v>0</v>
      </c>
    </row>
    <row r="31" spans="2:28" ht="17.25" thickTop="1" thickBot="1" x14ac:dyDescent="0.3">
      <c r="B31" s="43" t="s">
        <v>68</v>
      </c>
      <c r="C31" s="75">
        <f t="shared" si="0"/>
        <v>79.539999999999978</v>
      </c>
      <c r="D31" s="76"/>
      <c r="E31" s="40">
        <v>4.7300000000000004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3.16</v>
      </c>
      <c r="O31" s="41">
        <v>0</v>
      </c>
      <c r="P31" s="41">
        <v>0.64000000000000057</v>
      </c>
      <c r="Q31" s="41">
        <v>12.020000000000003</v>
      </c>
      <c r="R31" s="41">
        <v>7.3800000000000026</v>
      </c>
      <c r="S31" s="41">
        <v>12.509999999999998</v>
      </c>
      <c r="T31" s="41">
        <v>3.4400000000000013</v>
      </c>
      <c r="U31" s="41">
        <v>12.659999999999997</v>
      </c>
      <c r="V31" s="41">
        <v>12.369999999999997</v>
      </c>
      <c r="W31" s="41">
        <v>6.759999999999998</v>
      </c>
      <c r="X31" s="41">
        <v>0</v>
      </c>
      <c r="Y31" s="41">
        <v>0</v>
      </c>
      <c r="Z31" s="41">
        <v>3.5700000000000003</v>
      </c>
      <c r="AA31" s="41">
        <v>0</v>
      </c>
      <c r="AB31" s="42">
        <v>0.30000000000000071</v>
      </c>
    </row>
    <row r="32" spans="2:28" ht="17.25" thickTop="1" thickBot="1" x14ac:dyDescent="0.3">
      <c r="B32" s="43" t="s">
        <v>69</v>
      </c>
      <c r="C32" s="75">
        <f t="shared" si="0"/>
        <v>87.410000000000011</v>
      </c>
      <c r="D32" s="76"/>
      <c r="E32" s="40">
        <v>11.229999999999997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4.2300000000000004</v>
      </c>
      <c r="N32" s="41">
        <v>8.5900000000000034</v>
      </c>
      <c r="O32" s="41">
        <v>2.6999999999999993</v>
      </c>
      <c r="P32" s="41">
        <v>11.469999999999999</v>
      </c>
      <c r="Q32" s="41">
        <v>12.32</v>
      </c>
      <c r="R32" s="41">
        <v>12.07</v>
      </c>
      <c r="S32" s="41">
        <v>9.32</v>
      </c>
      <c r="T32" s="41">
        <v>3.4200000000000017</v>
      </c>
      <c r="U32" s="41">
        <v>0</v>
      </c>
      <c r="V32" s="41">
        <v>12.060000000000002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2">
        <v>0</v>
      </c>
    </row>
    <row r="33" spans="2:29" ht="17.25" thickTop="1" thickBot="1" x14ac:dyDescent="0.3">
      <c r="B33" s="43" t="s">
        <v>70</v>
      </c>
      <c r="C33" s="75">
        <f t="shared" si="0"/>
        <v>9.0900000000000034</v>
      </c>
      <c r="D33" s="76"/>
      <c r="E33" s="40">
        <v>9.0900000000000034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2">
        <v>0</v>
      </c>
    </row>
    <row r="34" spans="2:29" ht="16.5" thickTop="1" x14ac:dyDescent="0.25">
      <c r="B34" s="44"/>
      <c r="C34" s="77">
        <f>SUM(E34:AB34)</f>
        <v>0</v>
      </c>
      <c r="D34" s="78"/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</row>
    <row r="37" spans="2:29" ht="21.75" customHeight="1" thickBot="1" x14ac:dyDescent="0.3">
      <c r="B37" s="79" t="s">
        <v>36</v>
      </c>
      <c r="C37" s="81" t="s">
        <v>37</v>
      </c>
      <c r="D37" s="82"/>
      <c r="E37" s="85" t="s">
        <v>73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6"/>
    </row>
    <row r="38" spans="2:29" ht="15.75" customHeight="1" thickTop="1" thickBot="1" x14ac:dyDescent="0.3">
      <c r="B38" s="80"/>
      <c r="C38" s="83"/>
      <c r="D38" s="84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48" t="s">
        <v>25</v>
      </c>
      <c r="AC38" s="4"/>
    </row>
    <row r="39" spans="2:29" ht="17.25" thickTop="1" thickBot="1" x14ac:dyDescent="0.3">
      <c r="B39" s="39" t="str">
        <f>B4</f>
        <v>01.06.2021</v>
      </c>
      <c r="C39" s="75">
        <f>SUM(E39:AB39)</f>
        <v>-34.61</v>
      </c>
      <c r="D39" s="76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-11.66</v>
      </c>
      <c r="S39" s="41">
        <v>0</v>
      </c>
      <c r="T39" s="41">
        <v>-1.1699999999999982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-11.86</v>
      </c>
      <c r="AA39" s="41">
        <v>0</v>
      </c>
      <c r="AB39" s="42">
        <v>-9.92</v>
      </c>
    </row>
    <row r="40" spans="2:29" ht="17.25" thickTop="1" thickBot="1" x14ac:dyDescent="0.3">
      <c r="B40" s="43" t="str">
        <f t="shared" ref="B40:B69" si="1">B5</f>
        <v>02.06.2021</v>
      </c>
      <c r="C40" s="75">
        <f t="shared" ref="C40:C68" si="2">SUM(E40:AB40)</f>
        <v>-10.59</v>
      </c>
      <c r="D40" s="76"/>
      <c r="E40" s="40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-8.870000000000001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2">
        <v>-1.7199999999999989</v>
      </c>
    </row>
    <row r="41" spans="2:29" ht="17.25" thickTop="1" thickBot="1" x14ac:dyDescent="0.3">
      <c r="B41" s="43" t="str">
        <f t="shared" si="1"/>
        <v>03.06.2021</v>
      </c>
      <c r="C41" s="75">
        <f t="shared" si="2"/>
        <v>-69.570000000000007</v>
      </c>
      <c r="D41" s="76"/>
      <c r="E41" s="40">
        <v>0</v>
      </c>
      <c r="F41" s="41">
        <v>0</v>
      </c>
      <c r="G41" s="41">
        <v>-7.1800000000000015</v>
      </c>
      <c r="H41" s="41">
        <v>-8.5</v>
      </c>
      <c r="I41" s="41">
        <v>-8.4</v>
      </c>
      <c r="J41" s="41">
        <v>-7.4300000000000033</v>
      </c>
      <c r="K41" s="41">
        <v>-9.2099999999999991</v>
      </c>
      <c r="L41" s="41">
        <v>-8.35</v>
      </c>
      <c r="M41" s="41">
        <v>0</v>
      </c>
      <c r="N41" s="41">
        <v>-2.9200000000000017</v>
      </c>
      <c r="O41" s="41">
        <v>0</v>
      </c>
      <c r="P41" s="41">
        <v>0</v>
      </c>
      <c r="Q41" s="41">
        <v>0</v>
      </c>
      <c r="R41" s="41">
        <v>-12.56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-5.0199999999999996</v>
      </c>
      <c r="Y41" s="41">
        <v>0</v>
      </c>
      <c r="Z41" s="41">
        <v>0</v>
      </c>
      <c r="AA41" s="41">
        <v>0</v>
      </c>
      <c r="AB41" s="42">
        <v>0</v>
      </c>
    </row>
    <row r="42" spans="2:29" ht="17.25" thickTop="1" thickBot="1" x14ac:dyDescent="0.3">
      <c r="B42" s="43" t="str">
        <f t="shared" si="1"/>
        <v>04.06.2021</v>
      </c>
      <c r="C42" s="75">
        <f t="shared" si="2"/>
        <v>-32.650000000000006</v>
      </c>
      <c r="D42" s="76"/>
      <c r="E42" s="40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-4.4399999999999995</v>
      </c>
      <c r="O42" s="41">
        <v>0</v>
      </c>
      <c r="P42" s="41">
        <v>0</v>
      </c>
      <c r="Q42" s="41">
        <v>-9.36</v>
      </c>
      <c r="R42" s="41">
        <v>-3.1999999999999993</v>
      </c>
      <c r="S42" s="41">
        <v>0</v>
      </c>
      <c r="T42" s="41">
        <v>-9.4600000000000009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-6.1900000000000013</v>
      </c>
      <c r="AB42" s="42">
        <v>0</v>
      </c>
    </row>
    <row r="43" spans="2:29" ht="17.25" thickTop="1" thickBot="1" x14ac:dyDescent="0.3">
      <c r="B43" s="43" t="str">
        <f t="shared" si="1"/>
        <v>05.06.2021</v>
      </c>
      <c r="C43" s="75">
        <f t="shared" si="2"/>
        <v>-160.42000000000002</v>
      </c>
      <c r="D43" s="76"/>
      <c r="E43" s="40">
        <v>-1.8299999999999983</v>
      </c>
      <c r="F43" s="41">
        <v>-12.6</v>
      </c>
      <c r="G43" s="41">
        <v>-13.95</v>
      </c>
      <c r="H43" s="41">
        <v>-13.89</v>
      </c>
      <c r="I43" s="41">
        <v>-13.88</v>
      </c>
      <c r="J43" s="41">
        <v>-13.96</v>
      </c>
      <c r="K43" s="41">
        <v>-13.84</v>
      </c>
      <c r="L43" s="41">
        <v>-6.1699999999999982</v>
      </c>
      <c r="M43" s="41">
        <v>-1.990000000000002</v>
      </c>
      <c r="N43" s="41">
        <v>-1.9999999999999574E-2</v>
      </c>
      <c r="O43" s="41">
        <v>0</v>
      </c>
      <c r="P43" s="41">
        <v>0</v>
      </c>
      <c r="Q43" s="41">
        <v>0</v>
      </c>
      <c r="R43" s="41">
        <v>-7.18</v>
      </c>
      <c r="S43" s="41">
        <v>0</v>
      </c>
      <c r="T43" s="41">
        <v>-7.0500000000000007</v>
      </c>
      <c r="U43" s="41">
        <v>-12.82</v>
      </c>
      <c r="V43" s="41">
        <v>0</v>
      </c>
      <c r="W43" s="41">
        <v>0</v>
      </c>
      <c r="X43" s="41">
        <v>-13.05</v>
      </c>
      <c r="Y43" s="41">
        <v>-13.15</v>
      </c>
      <c r="Z43" s="41">
        <v>0</v>
      </c>
      <c r="AA43" s="41">
        <v>-13.53</v>
      </c>
      <c r="AB43" s="42">
        <v>-1.509999999999998</v>
      </c>
    </row>
    <row r="44" spans="2:29" ht="17.25" thickTop="1" thickBot="1" x14ac:dyDescent="0.3">
      <c r="B44" s="43" t="str">
        <f t="shared" si="1"/>
        <v>06.06.2021</v>
      </c>
      <c r="C44" s="75">
        <f t="shared" si="2"/>
        <v>-69.27000000000001</v>
      </c>
      <c r="D44" s="76"/>
      <c r="E44" s="40">
        <v>0</v>
      </c>
      <c r="F44" s="41">
        <v>0</v>
      </c>
      <c r="G44" s="41">
        <v>-8.33</v>
      </c>
      <c r="H44" s="41">
        <v>-0.67999999999999972</v>
      </c>
      <c r="I44" s="41">
        <v>-7.3300000000000018</v>
      </c>
      <c r="J44" s="41">
        <v>-7.68</v>
      </c>
      <c r="K44" s="41">
        <v>-4.5100000000000016</v>
      </c>
      <c r="L44" s="41">
        <v>0</v>
      </c>
      <c r="M44" s="41">
        <v>0</v>
      </c>
      <c r="N44" s="41">
        <v>0</v>
      </c>
      <c r="O44" s="41">
        <v>0</v>
      </c>
      <c r="P44" s="41">
        <v>-2.0799999999999983</v>
      </c>
      <c r="Q44" s="41">
        <v>0</v>
      </c>
      <c r="R44" s="41">
        <v>0</v>
      </c>
      <c r="S44" s="41">
        <v>-7.5200000000000014</v>
      </c>
      <c r="T44" s="41">
        <v>0</v>
      </c>
      <c r="U44" s="41">
        <v>-0.32000000000000028</v>
      </c>
      <c r="V44" s="41">
        <v>0</v>
      </c>
      <c r="W44" s="41">
        <v>0</v>
      </c>
      <c r="X44" s="41">
        <v>0</v>
      </c>
      <c r="Y44" s="41">
        <v>-11.63</v>
      </c>
      <c r="Z44" s="41">
        <v>-9.3599999999999977</v>
      </c>
      <c r="AA44" s="41">
        <v>-0.70000000000000284</v>
      </c>
      <c r="AB44" s="42">
        <v>-9.1300000000000008</v>
      </c>
    </row>
    <row r="45" spans="2:29" ht="17.25" thickTop="1" thickBot="1" x14ac:dyDescent="0.3">
      <c r="B45" s="43" t="str">
        <f t="shared" si="1"/>
        <v>07.06.2021</v>
      </c>
      <c r="C45" s="75">
        <f t="shared" si="2"/>
        <v>-7.3900000000000006</v>
      </c>
      <c r="D45" s="76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-7.3900000000000006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2">
        <v>0</v>
      </c>
    </row>
    <row r="46" spans="2:29" ht="17.25" thickTop="1" thickBot="1" x14ac:dyDescent="0.3">
      <c r="B46" s="43" t="str">
        <f t="shared" si="1"/>
        <v>08.06.2021</v>
      </c>
      <c r="C46" s="75">
        <f t="shared" si="2"/>
        <v>-78.219999999999985</v>
      </c>
      <c r="D46" s="76"/>
      <c r="E46" s="40">
        <v>-9.8299999999999983</v>
      </c>
      <c r="F46" s="41">
        <v>0</v>
      </c>
      <c r="G46" s="41">
        <v>-2.3099999999999987</v>
      </c>
      <c r="H46" s="41">
        <v>-10.61</v>
      </c>
      <c r="I46" s="41">
        <v>-10.34</v>
      </c>
      <c r="J46" s="41">
        <v>-2.7199999999999989</v>
      </c>
      <c r="K46" s="41">
        <v>0</v>
      </c>
      <c r="L46" s="41">
        <v>0</v>
      </c>
      <c r="M46" s="41">
        <v>0</v>
      </c>
      <c r="N46" s="41">
        <v>-7.4899999999999984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-8.52</v>
      </c>
      <c r="U46" s="41">
        <v>-4.1000000000000014</v>
      </c>
      <c r="V46" s="41">
        <v>-1.9800000000000004</v>
      </c>
      <c r="W46" s="41">
        <v>-7.5300000000000011</v>
      </c>
      <c r="X46" s="41">
        <v>-9.2100000000000009</v>
      </c>
      <c r="Y46" s="41">
        <v>0</v>
      </c>
      <c r="Z46" s="41">
        <v>-3.5799999999999983</v>
      </c>
      <c r="AA46" s="41">
        <v>0</v>
      </c>
      <c r="AB46" s="42">
        <v>0</v>
      </c>
    </row>
    <row r="47" spans="2:29" ht="17.25" thickTop="1" thickBot="1" x14ac:dyDescent="0.3">
      <c r="B47" s="43" t="str">
        <f t="shared" si="1"/>
        <v>09.06.2021</v>
      </c>
      <c r="C47" s="75">
        <f t="shared" si="2"/>
        <v>-64.66</v>
      </c>
      <c r="D47" s="76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-8.4899999999999984</v>
      </c>
      <c r="K47" s="41">
        <v>-8.9600000000000009</v>
      </c>
      <c r="L47" s="41">
        <v>-8.8999999999999986</v>
      </c>
      <c r="M47" s="41">
        <v>-7.2399999999999984</v>
      </c>
      <c r="N47" s="41">
        <v>-8.8099999999999987</v>
      </c>
      <c r="O47" s="41">
        <v>-8.7899999999999991</v>
      </c>
      <c r="P47" s="41">
        <v>0</v>
      </c>
      <c r="Q47" s="41">
        <v>0</v>
      </c>
      <c r="R47" s="41">
        <v>-8.0300000000000011</v>
      </c>
      <c r="S47" s="41">
        <v>0</v>
      </c>
      <c r="T47" s="41">
        <v>-2.4699999999999989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-2.9699999999999989</v>
      </c>
      <c r="AA47" s="41">
        <v>0</v>
      </c>
      <c r="AB47" s="42">
        <v>0</v>
      </c>
    </row>
    <row r="48" spans="2:29" ht="17.25" thickTop="1" thickBot="1" x14ac:dyDescent="0.3">
      <c r="B48" s="43" t="str">
        <f t="shared" si="1"/>
        <v>10.06.2021</v>
      </c>
      <c r="C48" s="75">
        <f t="shared" si="2"/>
        <v>-45.73</v>
      </c>
      <c r="D48" s="76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-8.23</v>
      </c>
      <c r="N48" s="41">
        <v>0</v>
      </c>
      <c r="O48" s="41">
        <v>-7</v>
      </c>
      <c r="P48" s="41">
        <v>-2.09</v>
      </c>
      <c r="Q48" s="41">
        <v>0</v>
      </c>
      <c r="R48" s="41">
        <v>0</v>
      </c>
      <c r="S48" s="41">
        <v>-8.0799999999999983</v>
      </c>
      <c r="T48" s="41">
        <v>-8.34</v>
      </c>
      <c r="U48" s="41">
        <v>-4.07</v>
      </c>
      <c r="V48" s="41">
        <v>-0.42000000000000171</v>
      </c>
      <c r="W48" s="41">
        <v>0</v>
      </c>
      <c r="X48" s="41">
        <v>0</v>
      </c>
      <c r="Y48" s="41">
        <v>0</v>
      </c>
      <c r="Z48" s="41">
        <v>-7.5</v>
      </c>
      <c r="AA48" s="41">
        <v>0</v>
      </c>
      <c r="AB48" s="42">
        <v>0</v>
      </c>
    </row>
    <row r="49" spans="2:28" ht="17.25" thickTop="1" thickBot="1" x14ac:dyDescent="0.3">
      <c r="B49" s="43" t="str">
        <f t="shared" si="1"/>
        <v>11.06.2021</v>
      </c>
      <c r="C49" s="75">
        <f t="shared" si="2"/>
        <v>-33.08</v>
      </c>
      <c r="D49" s="76"/>
      <c r="E49" s="40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-7.9899999999999984</v>
      </c>
      <c r="N49" s="41">
        <v>0</v>
      </c>
      <c r="O49" s="41">
        <v>0</v>
      </c>
      <c r="P49" s="41">
        <v>-6.4600000000000009</v>
      </c>
      <c r="Q49" s="41">
        <v>0</v>
      </c>
      <c r="R49" s="41">
        <v>-7.1099999999999994</v>
      </c>
      <c r="S49" s="41">
        <v>-8.86</v>
      </c>
      <c r="T49" s="41">
        <v>0</v>
      </c>
      <c r="U49" s="41">
        <v>0</v>
      </c>
      <c r="V49" s="41">
        <v>0</v>
      </c>
      <c r="W49" s="41">
        <v>-2.6400000000000006</v>
      </c>
      <c r="X49" s="41">
        <v>0</v>
      </c>
      <c r="Y49" s="41">
        <v>0</v>
      </c>
      <c r="Z49" s="41">
        <v>-1.9999999999999574E-2</v>
      </c>
      <c r="AA49" s="41">
        <v>0</v>
      </c>
      <c r="AB49" s="42">
        <v>0</v>
      </c>
    </row>
    <row r="50" spans="2:28" ht="17.25" thickTop="1" thickBot="1" x14ac:dyDescent="0.3">
      <c r="B50" s="43" t="str">
        <f t="shared" si="1"/>
        <v>12.06.2021</v>
      </c>
      <c r="C50" s="75">
        <f t="shared" si="2"/>
        <v>-35.14</v>
      </c>
      <c r="D50" s="76"/>
      <c r="E50" s="40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-8.43</v>
      </c>
      <c r="N50" s="41">
        <v>-10</v>
      </c>
      <c r="O50" s="41">
        <v>-2.9499999999999993</v>
      </c>
      <c r="P50" s="41">
        <v>-4.8599999999999994</v>
      </c>
      <c r="Q50" s="41">
        <v>0</v>
      </c>
      <c r="R50" s="41">
        <v>0</v>
      </c>
      <c r="S50" s="41">
        <v>0</v>
      </c>
      <c r="T50" s="41">
        <v>-8.8999999999999986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2">
        <v>0</v>
      </c>
    </row>
    <row r="51" spans="2:28" ht="17.25" thickTop="1" thickBot="1" x14ac:dyDescent="0.3">
      <c r="B51" s="43" t="str">
        <f t="shared" si="1"/>
        <v>13.06.2021</v>
      </c>
      <c r="C51" s="75">
        <f t="shared" si="2"/>
        <v>-16.18</v>
      </c>
      <c r="D51" s="76"/>
      <c r="E51" s="40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-2.0700000000000003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-5.98</v>
      </c>
      <c r="Y51" s="41">
        <v>0</v>
      </c>
      <c r="Z51" s="41">
        <v>0</v>
      </c>
      <c r="AA51" s="41">
        <v>-3.0700000000000003</v>
      </c>
      <c r="AB51" s="42">
        <v>-5.0599999999999987</v>
      </c>
    </row>
    <row r="52" spans="2:28" ht="17.25" thickTop="1" thickBot="1" x14ac:dyDescent="0.3">
      <c r="B52" s="43" t="str">
        <f t="shared" si="1"/>
        <v>14.06.2021</v>
      </c>
      <c r="C52" s="75">
        <f t="shared" si="2"/>
        <v>-40.640000000000008</v>
      </c>
      <c r="D52" s="76"/>
      <c r="E52" s="40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-10.42</v>
      </c>
      <c r="N52" s="41">
        <v>-10.02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-5.9499999999999993</v>
      </c>
      <c r="W52" s="41">
        <v>-6.6700000000000017</v>
      </c>
      <c r="X52" s="41">
        <v>0</v>
      </c>
      <c r="Y52" s="41">
        <v>-2.870000000000001</v>
      </c>
      <c r="Z52" s="41">
        <v>-4.7100000000000009</v>
      </c>
      <c r="AA52" s="41">
        <v>0</v>
      </c>
      <c r="AB52" s="42">
        <v>0</v>
      </c>
    </row>
    <row r="53" spans="2:28" ht="17.25" thickTop="1" thickBot="1" x14ac:dyDescent="0.3">
      <c r="B53" s="43" t="str">
        <f t="shared" si="1"/>
        <v>15.06.2021</v>
      </c>
      <c r="C53" s="75">
        <f t="shared" si="2"/>
        <v>-73.87</v>
      </c>
      <c r="D53" s="76"/>
      <c r="E53" s="40">
        <v>-8.0500000000000007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-10.1</v>
      </c>
      <c r="N53" s="41">
        <v>-6.43</v>
      </c>
      <c r="O53" s="41">
        <v>-10.47</v>
      </c>
      <c r="P53" s="41">
        <v>-2.6999999999999993</v>
      </c>
      <c r="Q53" s="41">
        <v>-7.9200000000000017</v>
      </c>
      <c r="R53" s="41">
        <v>-3.6900000000000013</v>
      </c>
      <c r="S53" s="41">
        <v>0</v>
      </c>
      <c r="T53" s="41">
        <v>-4.6700000000000017</v>
      </c>
      <c r="U53" s="41">
        <v>-6.77</v>
      </c>
      <c r="V53" s="41">
        <v>0</v>
      </c>
      <c r="W53" s="41">
        <v>-13.07</v>
      </c>
      <c r="X53" s="41">
        <v>0</v>
      </c>
      <c r="Y53" s="41">
        <v>0</v>
      </c>
      <c r="Z53" s="41">
        <v>0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16.06.2021</v>
      </c>
      <c r="C54" s="75">
        <f t="shared" si="2"/>
        <v>-68.67</v>
      </c>
      <c r="D54" s="76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-3.8500000000000014</v>
      </c>
      <c r="O54" s="41">
        <v>0</v>
      </c>
      <c r="P54" s="41">
        <v>-10.25</v>
      </c>
      <c r="Q54" s="41">
        <v>0</v>
      </c>
      <c r="R54" s="41">
        <v>-5.7100000000000009</v>
      </c>
      <c r="S54" s="41">
        <v>0</v>
      </c>
      <c r="T54" s="41">
        <v>0</v>
      </c>
      <c r="U54" s="41">
        <v>-10.7</v>
      </c>
      <c r="V54" s="41">
        <v>0</v>
      </c>
      <c r="W54" s="41">
        <v>-9.91</v>
      </c>
      <c r="X54" s="41">
        <v>-9.5300000000000011</v>
      </c>
      <c r="Y54" s="41">
        <v>-9.91</v>
      </c>
      <c r="Z54" s="41">
        <v>0</v>
      </c>
      <c r="AA54" s="41">
        <v>-8.8099999999999987</v>
      </c>
      <c r="AB54" s="42">
        <v>0</v>
      </c>
    </row>
    <row r="55" spans="2:28" ht="17.25" thickTop="1" thickBot="1" x14ac:dyDescent="0.3">
      <c r="B55" s="43" t="str">
        <f t="shared" si="1"/>
        <v>17.06.2021</v>
      </c>
      <c r="C55" s="75">
        <f t="shared" si="2"/>
        <v>-11.52</v>
      </c>
      <c r="D55" s="76"/>
      <c r="E55" s="40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-8.7899999999999991</v>
      </c>
      <c r="U55" s="41">
        <v>0</v>
      </c>
      <c r="V55" s="41">
        <v>0</v>
      </c>
      <c r="W55" s="41">
        <v>0</v>
      </c>
      <c r="X55" s="41">
        <v>0</v>
      </c>
      <c r="Y55" s="41">
        <v>-0.35000000000000142</v>
      </c>
      <c r="Z55" s="41">
        <v>0</v>
      </c>
      <c r="AA55" s="41">
        <v>-2.379999999999999</v>
      </c>
      <c r="AB55" s="42">
        <v>0</v>
      </c>
    </row>
    <row r="56" spans="2:28" ht="17.25" thickTop="1" thickBot="1" x14ac:dyDescent="0.3">
      <c r="B56" s="43" t="str">
        <f t="shared" si="1"/>
        <v>18.06.2021</v>
      </c>
      <c r="C56" s="75">
        <f t="shared" si="2"/>
        <v>-67.31</v>
      </c>
      <c r="D56" s="76"/>
      <c r="E56" s="40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-10.45</v>
      </c>
      <c r="N56" s="41">
        <v>-10.65</v>
      </c>
      <c r="O56" s="41">
        <v>-10.65</v>
      </c>
      <c r="P56" s="41">
        <v>-10.99</v>
      </c>
      <c r="Q56" s="41">
        <v>0</v>
      </c>
      <c r="R56" s="41">
        <v>0</v>
      </c>
      <c r="S56" s="41">
        <v>0</v>
      </c>
      <c r="T56" s="41">
        <v>-4.4800000000000004</v>
      </c>
      <c r="U56" s="41">
        <v>0</v>
      </c>
      <c r="V56" s="41">
        <v>-5.93</v>
      </c>
      <c r="W56" s="41">
        <v>0</v>
      </c>
      <c r="X56" s="41">
        <v>-4.25</v>
      </c>
      <c r="Y56" s="41">
        <v>-9.91</v>
      </c>
      <c r="Z56" s="41">
        <v>0</v>
      </c>
      <c r="AA56" s="41">
        <v>0</v>
      </c>
      <c r="AB56" s="42">
        <v>0</v>
      </c>
    </row>
    <row r="57" spans="2:28" ht="17.25" thickTop="1" thickBot="1" x14ac:dyDescent="0.3">
      <c r="B57" s="43" t="str">
        <f t="shared" si="1"/>
        <v>19.06.2021</v>
      </c>
      <c r="C57" s="75">
        <f t="shared" si="2"/>
        <v>-45.37</v>
      </c>
      <c r="D57" s="76"/>
      <c r="E57" s="40">
        <v>-2.5100000000000016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-10.52</v>
      </c>
      <c r="N57" s="41">
        <v>0</v>
      </c>
      <c r="O57" s="41">
        <v>0</v>
      </c>
      <c r="P57" s="41">
        <v>0</v>
      </c>
      <c r="Q57" s="41">
        <v>-6.73</v>
      </c>
      <c r="R57" s="41">
        <v>0</v>
      </c>
      <c r="S57" s="41">
        <v>0</v>
      </c>
      <c r="T57" s="41">
        <v>-9.5799999999999983</v>
      </c>
      <c r="U57" s="41">
        <v>0</v>
      </c>
      <c r="V57" s="41">
        <v>-2.59</v>
      </c>
      <c r="W57" s="41">
        <v>0</v>
      </c>
      <c r="X57" s="41">
        <v>0</v>
      </c>
      <c r="Y57" s="41">
        <v>0</v>
      </c>
      <c r="Z57" s="41">
        <v>0</v>
      </c>
      <c r="AA57" s="41">
        <v>-3.4699999999999989</v>
      </c>
      <c r="AB57" s="42">
        <v>-9.9699999999999989</v>
      </c>
    </row>
    <row r="58" spans="2:28" ht="17.25" thickTop="1" thickBot="1" x14ac:dyDescent="0.3">
      <c r="B58" s="43" t="str">
        <f t="shared" si="1"/>
        <v>20.06.2021</v>
      </c>
      <c r="C58" s="75">
        <f t="shared" si="2"/>
        <v>-86.240000000000009</v>
      </c>
      <c r="D58" s="76"/>
      <c r="E58" s="40">
        <v>-7.2899999999999991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-6.4600000000000009</v>
      </c>
      <c r="O58" s="41">
        <v>-9.879999999999999</v>
      </c>
      <c r="P58" s="41">
        <v>-4.0500000000000007</v>
      </c>
      <c r="Q58" s="41">
        <v>-9.5100000000000016</v>
      </c>
      <c r="R58" s="41">
        <v>-9.6999999999999993</v>
      </c>
      <c r="S58" s="41">
        <v>-10.02</v>
      </c>
      <c r="T58" s="41">
        <v>0</v>
      </c>
      <c r="U58" s="41">
        <v>0</v>
      </c>
      <c r="V58" s="41">
        <v>0</v>
      </c>
      <c r="W58" s="41">
        <v>-9.8999999999999986</v>
      </c>
      <c r="X58" s="41">
        <v>-5.9200000000000017</v>
      </c>
      <c r="Y58" s="41">
        <v>-10.58</v>
      </c>
      <c r="Z58" s="41">
        <v>0</v>
      </c>
      <c r="AA58" s="41">
        <v>-2.9299999999999997</v>
      </c>
      <c r="AB58" s="42">
        <v>0</v>
      </c>
    </row>
    <row r="59" spans="2:28" ht="17.25" thickTop="1" thickBot="1" x14ac:dyDescent="0.3">
      <c r="B59" s="43" t="str">
        <f t="shared" si="1"/>
        <v>21.06.2021</v>
      </c>
      <c r="C59" s="75">
        <f t="shared" si="2"/>
        <v>-42.6</v>
      </c>
      <c r="D59" s="76"/>
      <c r="E59" s="40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-7.9600000000000009</v>
      </c>
      <c r="N59" s="41">
        <v>0</v>
      </c>
      <c r="O59" s="41">
        <v>0</v>
      </c>
      <c r="P59" s="41">
        <v>0</v>
      </c>
      <c r="Q59" s="41">
        <v>-9.75</v>
      </c>
      <c r="R59" s="41">
        <v>0</v>
      </c>
      <c r="S59" s="41">
        <v>0</v>
      </c>
      <c r="T59" s="41">
        <v>0</v>
      </c>
      <c r="U59" s="41">
        <v>-7.3099999999999987</v>
      </c>
      <c r="V59" s="41">
        <v>-7.7899999999999991</v>
      </c>
      <c r="W59" s="41">
        <v>0</v>
      </c>
      <c r="X59" s="41">
        <v>-9.7899999999999991</v>
      </c>
      <c r="Y59" s="41">
        <v>0</v>
      </c>
      <c r="Z59" s="41">
        <v>0</v>
      </c>
      <c r="AA59" s="41">
        <v>0</v>
      </c>
      <c r="AB59" s="42">
        <v>0</v>
      </c>
    </row>
    <row r="60" spans="2:28" ht="17.25" thickTop="1" thickBot="1" x14ac:dyDescent="0.3">
      <c r="B60" s="43" t="str">
        <f t="shared" si="1"/>
        <v>22.06.2021</v>
      </c>
      <c r="C60" s="75">
        <f t="shared" si="2"/>
        <v>-51.95</v>
      </c>
      <c r="D60" s="76"/>
      <c r="E60" s="40">
        <v>-10.47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-4.7300000000000004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-3.4299999999999997</v>
      </c>
      <c r="U60" s="41">
        <v>-1.9600000000000009</v>
      </c>
      <c r="V60" s="41">
        <v>0</v>
      </c>
      <c r="W60" s="41">
        <v>-9.39</v>
      </c>
      <c r="X60" s="41">
        <v>-9.629999999999999</v>
      </c>
      <c r="Y60" s="41">
        <v>-10.42</v>
      </c>
      <c r="Z60" s="41">
        <v>0</v>
      </c>
      <c r="AA60" s="41">
        <v>-1.9200000000000017</v>
      </c>
      <c r="AB60" s="42">
        <v>0</v>
      </c>
    </row>
    <row r="61" spans="2:28" ht="17.25" thickTop="1" thickBot="1" x14ac:dyDescent="0.3">
      <c r="B61" s="43" t="str">
        <f t="shared" si="1"/>
        <v>23.06.2021</v>
      </c>
      <c r="C61" s="75">
        <f t="shared" si="2"/>
        <v>-36.129999999999995</v>
      </c>
      <c r="D61" s="76"/>
      <c r="E61" s="40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-1.3500000000000014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-3.2199999999999989</v>
      </c>
      <c r="W61" s="41">
        <v>-8.9200000000000017</v>
      </c>
      <c r="X61" s="41">
        <v>-8.61</v>
      </c>
      <c r="Y61" s="41">
        <v>-10.23</v>
      </c>
      <c r="Z61" s="41">
        <v>-3.8000000000000007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24.06.2021</v>
      </c>
      <c r="C62" s="75">
        <f t="shared" si="2"/>
        <v>-1.6000000000000014</v>
      </c>
      <c r="D62" s="76"/>
      <c r="E62" s="40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-1.6000000000000014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25.06.2021</v>
      </c>
      <c r="C63" s="75">
        <f t="shared" si="2"/>
        <v>-0.10999999999999943</v>
      </c>
      <c r="D63" s="76"/>
      <c r="E63" s="40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  <c r="T63" s="41">
        <v>-0.10999999999999943</v>
      </c>
      <c r="U63" s="41">
        <v>0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2">
        <v>0</v>
      </c>
    </row>
    <row r="64" spans="2:28" ht="17.25" thickTop="1" thickBot="1" x14ac:dyDescent="0.3">
      <c r="B64" s="43" t="str">
        <f t="shared" si="1"/>
        <v>26.06.2021</v>
      </c>
      <c r="C64" s="75">
        <f t="shared" si="2"/>
        <v>-61.070000000000007</v>
      </c>
      <c r="D64" s="76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-0.87000000000000099</v>
      </c>
      <c r="P64" s="41">
        <v>0</v>
      </c>
      <c r="Q64" s="41">
        <v>0</v>
      </c>
      <c r="R64" s="41">
        <v>0</v>
      </c>
      <c r="S64" s="41">
        <v>0</v>
      </c>
      <c r="T64" s="41">
        <v>-10.82</v>
      </c>
      <c r="U64" s="41">
        <v>-9.870000000000001</v>
      </c>
      <c r="V64" s="41">
        <v>-7.9600000000000009</v>
      </c>
      <c r="W64" s="41">
        <v>-8.16</v>
      </c>
      <c r="X64" s="41">
        <v>-7.9600000000000009</v>
      </c>
      <c r="Y64" s="41">
        <v>-9.82</v>
      </c>
      <c r="Z64" s="41">
        <v>0</v>
      </c>
      <c r="AA64" s="41">
        <v>-4.0399999999999991</v>
      </c>
      <c r="AB64" s="42">
        <v>-1.5700000000000003</v>
      </c>
    </row>
    <row r="65" spans="2:29" ht="17.25" thickTop="1" thickBot="1" x14ac:dyDescent="0.3">
      <c r="B65" s="43" t="str">
        <f t="shared" si="1"/>
        <v>27.06.2021</v>
      </c>
      <c r="C65" s="75">
        <f t="shared" si="2"/>
        <v>-71.79000000000002</v>
      </c>
      <c r="D65" s="76"/>
      <c r="E65" s="40">
        <v>-0.48000000000000043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-9.73</v>
      </c>
      <c r="M65" s="41">
        <v>-10.74</v>
      </c>
      <c r="N65" s="41">
        <v>-10.77</v>
      </c>
      <c r="O65" s="41">
        <v>0</v>
      </c>
      <c r="P65" s="41">
        <v>0</v>
      </c>
      <c r="Q65" s="41">
        <v>-9.7899999999999991</v>
      </c>
      <c r="R65" s="41">
        <v>-0.98999999999999844</v>
      </c>
      <c r="S65" s="41">
        <v>-6.7600000000000016</v>
      </c>
      <c r="T65" s="41">
        <v>0</v>
      </c>
      <c r="U65" s="41">
        <v>0</v>
      </c>
      <c r="V65" s="41">
        <v>0</v>
      </c>
      <c r="W65" s="41">
        <v>-6.2600000000000016</v>
      </c>
      <c r="X65" s="41">
        <v>-0.85000000000000142</v>
      </c>
      <c r="Y65" s="41">
        <v>-9.89</v>
      </c>
      <c r="Z65" s="41">
        <v>0</v>
      </c>
      <c r="AA65" s="41">
        <v>0</v>
      </c>
      <c r="AB65" s="42">
        <v>-5.5300000000000011</v>
      </c>
    </row>
    <row r="66" spans="2:29" ht="17.25" thickTop="1" thickBot="1" x14ac:dyDescent="0.3">
      <c r="B66" s="43" t="str">
        <f t="shared" si="1"/>
        <v>28.06.2021</v>
      </c>
      <c r="C66" s="75">
        <f t="shared" si="2"/>
        <v>-27.250000000000004</v>
      </c>
      <c r="D66" s="76"/>
      <c r="E66" s="40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-9.68</v>
      </c>
      <c r="M66" s="41">
        <v>-5.3900000000000006</v>
      </c>
      <c r="N66" s="41">
        <v>0</v>
      </c>
      <c r="O66" s="41">
        <v>-2.5700000000000003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-3.7100000000000009</v>
      </c>
      <c r="Y66" s="41">
        <v>-4.7800000000000011</v>
      </c>
      <c r="Z66" s="41">
        <v>0</v>
      </c>
      <c r="AA66" s="41">
        <v>-1.120000000000001</v>
      </c>
      <c r="AB66" s="42">
        <v>0</v>
      </c>
    </row>
    <row r="67" spans="2:29" ht="17.25" thickTop="1" thickBot="1" x14ac:dyDescent="0.3">
      <c r="B67" s="43" t="str">
        <f t="shared" si="1"/>
        <v>29.06.2021</v>
      </c>
      <c r="C67" s="75">
        <f t="shared" si="2"/>
        <v>-39.200000000000003</v>
      </c>
      <c r="D67" s="76"/>
      <c r="E67" s="40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-9.5599999999999987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-8.9499999999999993</v>
      </c>
      <c r="V67" s="41">
        <v>0</v>
      </c>
      <c r="W67" s="41">
        <v>0</v>
      </c>
      <c r="X67" s="41">
        <v>0</v>
      </c>
      <c r="Y67" s="41">
        <v>0</v>
      </c>
      <c r="Z67" s="41">
        <v>-9.73</v>
      </c>
      <c r="AA67" s="41">
        <v>-7.6000000000000014</v>
      </c>
      <c r="AB67" s="42">
        <v>-3.3599999999999994</v>
      </c>
    </row>
    <row r="68" spans="2:29" ht="17.25" thickTop="1" thickBot="1" x14ac:dyDescent="0.3">
      <c r="B68" s="43" t="str">
        <f t="shared" si="1"/>
        <v>30.06.2021</v>
      </c>
      <c r="C68" s="75">
        <f t="shared" si="2"/>
        <v>-238</v>
      </c>
      <c r="D68" s="76"/>
      <c r="E68" s="40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-14</v>
      </c>
      <c r="M68" s="41">
        <v>-14</v>
      </c>
      <c r="N68" s="41">
        <v>-14</v>
      </c>
      <c r="O68" s="41">
        <v>-14</v>
      </c>
      <c r="P68" s="41">
        <v>-14</v>
      </c>
      <c r="Q68" s="41">
        <v>-14</v>
      </c>
      <c r="R68" s="41">
        <v>-14</v>
      </c>
      <c r="S68" s="41">
        <v>-14</v>
      </c>
      <c r="T68" s="41">
        <v>-14</v>
      </c>
      <c r="U68" s="41">
        <v>-14</v>
      </c>
      <c r="V68" s="41">
        <v>-14</v>
      </c>
      <c r="W68" s="41">
        <v>-14</v>
      </c>
      <c r="X68" s="41">
        <v>-14</v>
      </c>
      <c r="Y68" s="41">
        <v>-14</v>
      </c>
      <c r="Z68" s="41">
        <v>-14</v>
      </c>
      <c r="AA68" s="41">
        <v>-14</v>
      </c>
      <c r="AB68" s="42">
        <v>-14</v>
      </c>
    </row>
    <row r="69" spans="2:29" ht="16.5" thickTop="1" x14ac:dyDescent="0.25">
      <c r="B69" s="44">
        <f t="shared" si="1"/>
        <v>0</v>
      </c>
      <c r="C69" s="77">
        <f>SUM(E69:AB69)</f>
        <v>0</v>
      </c>
      <c r="D69" s="78"/>
      <c r="E69" s="45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7"/>
    </row>
    <row r="70" spans="2:29" x14ac:dyDescent="0.25">
      <c r="D70" s="49"/>
    </row>
    <row r="72" spans="2:29" ht="24.75" customHeight="1" thickBot="1" x14ac:dyDescent="0.3">
      <c r="B72" s="79" t="s">
        <v>36</v>
      </c>
      <c r="C72" s="81" t="s">
        <v>37</v>
      </c>
      <c r="D72" s="82"/>
      <c r="E72" s="85" t="s">
        <v>74</v>
      </c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6"/>
    </row>
    <row r="73" spans="2:29" ht="15.75" customHeight="1" thickTop="1" thickBot="1" x14ac:dyDescent="0.3">
      <c r="B73" s="80"/>
      <c r="C73" s="83"/>
      <c r="D73" s="84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48" t="s">
        <v>25</v>
      </c>
      <c r="AC73" s="4"/>
    </row>
    <row r="74" spans="2:29" ht="17.25" thickTop="1" thickBot="1" x14ac:dyDescent="0.3">
      <c r="B74" s="39" t="str">
        <f>B39</f>
        <v>01.06.2021</v>
      </c>
      <c r="C74" s="50">
        <f>SUMIF(E74:AB74,"&gt;0")</f>
        <v>198.48999999999998</v>
      </c>
      <c r="D74" s="51">
        <f>SUMIF(E74:AB74,"&lt;0")</f>
        <v>-33.809999999999995</v>
      </c>
      <c r="E74" s="52">
        <f>E4+E39</f>
        <v>11.669999999999998</v>
      </c>
      <c r="F74" s="53">
        <f t="shared" ref="F74:AB74" si="3">F4+F39</f>
        <v>9.4600000000000009</v>
      </c>
      <c r="G74" s="53">
        <f t="shared" si="3"/>
        <v>10</v>
      </c>
      <c r="H74" s="53">
        <f t="shared" si="3"/>
        <v>10</v>
      </c>
      <c r="I74" s="53">
        <f t="shared" si="3"/>
        <v>10</v>
      </c>
      <c r="J74" s="53">
        <f t="shared" si="3"/>
        <v>9.1699999999999982</v>
      </c>
      <c r="K74" s="53">
        <f t="shared" si="3"/>
        <v>2.6900000000000013</v>
      </c>
      <c r="L74" s="53">
        <f t="shared" si="3"/>
        <v>8.3300000000000018</v>
      </c>
      <c r="M74" s="53">
        <f t="shared" si="3"/>
        <v>9.4000000000000021</v>
      </c>
      <c r="N74" s="53">
        <f t="shared" si="3"/>
        <v>4.0300000000000011</v>
      </c>
      <c r="O74" s="53">
        <f t="shared" si="3"/>
        <v>13.02</v>
      </c>
      <c r="P74" s="53">
        <f t="shared" si="3"/>
        <v>12.090000000000003</v>
      </c>
      <c r="Q74" s="53">
        <f t="shared" si="3"/>
        <v>12.170000000000002</v>
      </c>
      <c r="R74" s="54">
        <f t="shared" si="3"/>
        <v>-11.66</v>
      </c>
      <c r="S74" s="55">
        <f t="shared" si="3"/>
        <v>9.34</v>
      </c>
      <c r="T74" s="41">
        <f t="shared" si="3"/>
        <v>-0.36999999999999744</v>
      </c>
      <c r="U74" s="41">
        <f t="shared" si="3"/>
        <v>12.48</v>
      </c>
      <c r="V74" s="41">
        <f t="shared" si="3"/>
        <v>12.73</v>
      </c>
      <c r="W74" s="41">
        <f t="shared" si="3"/>
        <v>12.190000000000001</v>
      </c>
      <c r="X74" s="41">
        <f t="shared" si="3"/>
        <v>11.990000000000002</v>
      </c>
      <c r="Y74" s="41">
        <f t="shared" si="3"/>
        <v>12.700000000000003</v>
      </c>
      <c r="Z74" s="41">
        <f t="shared" si="3"/>
        <v>-11.86</v>
      </c>
      <c r="AA74" s="41">
        <f t="shared" si="3"/>
        <v>5.0300000000000011</v>
      </c>
      <c r="AB74" s="42">
        <f t="shared" si="3"/>
        <v>-9.92</v>
      </c>
    </row>
    <row r="75" spans="2:29" ht="17.25" thickTop="1" thickBot="1" x14ac:dyDescent="0.3">
      <c r="B75" s="43" t="str">
        <f t="shared" ref="B75:B104" si="4">B40</f>
        <v>02.06.2021</v>
      </c>
      <c r="C75" s="50">
        <f t="shared" ref="C75:C104" si="5">SUMIF(E75:AB75,"&gt;0")</f>
        <v>207.87999999999997</v>
      </c>
      <c r="D75" s="51">
        <f t="shared" ref="D75:D104" si="6">SUMIF(E75:AB75,"&lt;0")</f>
        <v>-9.879999999999999</v>
      </c>
      <c r="E75" s="56">
        <f t="shared" ref="E75:AB85" si="7">E5+E40</f>
        <v>12.119999999999997</v>
      </c>
      <c r="F75" s="41">
        <f t="shared" si="7"/>
        <v>9.2800000000000011</v>
      </c>
      <c r="G75" s="41">
        <f t="shared" si="7"/>
        <v>9.639999999999997</v>
      </c>
      <c r="H75" s="41">
        <f t="shared" si="7"/>
        <v>8.0299999999999976</v>
      </c>
      <c r="I75" s="41">
        <f t="shared" si="7"/>
        <v>9.0500000000000007</v>
      </c>
      <c r="J75" s="41">
        <f t="shared" si="7"/>
        <v>7.75</v>
      </c>
      <c r="K75" s="41">
        <f t="shared" si="7"/>
        <v>-8.870000000000001</v>
      </c>
      <c r="L75" s="41">
        <f t="shared" si="7"/>
        <v>4.57</v>
      </c>
      <c r="M75" s="41">
        <f t="shared" si="7"/>
        <v>12.559999999999999</v>
      </c>
      <c r="N75" s="41">
        <f t="shared" si="7"/>
        <v>11.779999999999998</v>
      </c>
      <c r="O75" s="41">
        <f t="shared" si="7"/>
        <v>12.07</v>
      </c>
      <c r="P75" s="41">
        <f t="shared" si="7"/>
        <v>4.5500000000000007</v>
      </c>
      <c r="Q75" s="41">
        <f t="shared" si="7"/>
        <v>7.6099999999999994</v>
      </c>
      <c r="R75" s="41">
        <f t="shared" si="7"/>
        <v>11.54</v>
      </c>
      <c r="S75" s="41">
        <f t="shared" si="7"/>
        <v>9.6299999999999955</v>
      </c>
      <c r="T75" s="41">
        <f t="shared" si="7"/>
        <v>12.089999999999996</v>
      </c>
      <c r="U75" s="41">
        <f t="shared" si="7"/>
        <v>11.27</v>
      </c>
      <c r="V75" s="41">
        <f t="shared" si="7"/>
        <v>11.68</v>
      </c>
      <c r="W75" s="41">
        <f t="shared" si="7"/>
        <v>12.030000000000001</v>
      </c>
      <c r="X75" s="41">
        <f t="shared" si="7"/>
        <v>5.66</v>
      </c>
      <c r="Y75" s="41">
        <f t="shared" si="7"/>
        <v>10.290000000000003</v>
      </c>
      <c r="Z75" s="41">
        <f t="shared" si="7"/>
        <v>3.2300000000000004</v>
      </c>
      <c r="AA75" s="41">
        <f t="shared" si="7"/>
        <v>11.45</v>
      </c>
      <c r="AB75" s="42">
        <f t="shared" si="7"/>
        <v>-1.009999999999998</v>
      </c>
    </row>
    <row r="76" spans="2:29" ht="17.25" thickTop="1" thickBot="1" x14ac:dyDescent="0.3">
      <c r="B76" s="43" t="str">
        <f t="shared" si="4"/>
        <v>03.06.2021</v>
      </c>
      <c r="C76" s="50">
        <f t="shared" si="5"/>
        <v>149.65</v>
      </c>
      <c r="D76" s="51">
        <f t="shared" si="6"/>
        <v>-69.570000000000007</v>
      </c>
      <c r="E76" s="56">
        <f t="shared" si="7"/>
        <v>11.239999999999998</v>
      </c>
      <c r="F76" s="41">
        <f t="shared" si="7"/>
        <v>5.6400000000000006</v>
      </c>
      <c r="G76" s="41">
        <f t="shared" si="7"/>
        <v>-7.1800000000000015</v>
      </c>
      <c r="H76" s="41">
        <f t="shared" si="7"/>
        <v>-8.5</v>
      </c>
      <c r="I76" s="41">
        <f t="shared" si="7"/>
        <v>-8.4</v>
      </c>
      <c r="J76" s="41">
        <f t="shared" si="7"/>
        <v>-7.4300000000000033</v>
      </c>
      <c r="K76" s="41">
        <f t="shared" si="7"/>
        <v>-9.2099999999999991</v>
      </c>
      <c r="L76" s="41">
        <f t="shared" si="7"/>
        <v>-8.35</v>
      </c>
      <c r="M76" s="41">
        <f t="shared" si="7"/>
        <v>8.3999999999999986</v>
      </c>
      <c r="N76" s="41">
        <f t="shared" si="7"/>
        <v>-2.9200000000000017</v>
      </c>
      <c r="O76" s="41">
        <f t="shared" si="7"/>
        <v>5.5800000000000018</v>
      </c>
      <c r="P76" s="41">
        <f t="shared" si="7"/>
        <v>12.48</v>
      </c>
      <c r="Q76" s="41">
        <f t="shared" si="7"/>
        <v>12.84</v>
      </c>
      <c r="R76" s="41">
        <f t="shared" si="7"/>
        <v>-12.56</v>
      </c>
      <c r="S76" s="41">
        <f t="shared" si="7"/>
        <v>6.0100000000000016</v>
      </c>
      <c r="T76" s="41">
        <f t="shared" si="7"/>
        <v>12.580000000000002</v>
      </c>
      <c r="U76" s="41">
        <f t="shared" si="7"/>
        <v>12.619999999999997</v>
      </c>
      <c r="V76" s="41">
        <f t="shared" si="7"/>
        <v>11.380000000000003</v>
      </c>
      <c r="W76" s="41">
        <f t="shared" si="7"/>
        <v>9.389999999999997</v>
      </c>
      <c r="X76" s="41">
        <f t="shared" si="7"/>
        <v>-5.0199999999999996</v>
      </c>
      <c r="Y76" s="41">
        <f t="shared" si="7"/>
        <v>3.9400000000000013</v>
      </c>
      <c r="Z76" s="41">
        <f t="shared" si="7"/>
        <v>12.530000000000001</v>
      </c>
      <c r="AA76" s="41">
        <f t="shared" si="7"/>
        <v>12.48</v>
      </c>
      <c r="AB76" s="42">
        <f t="shared" si="7"/>
        <v>12.540000000000003</v>
      </c>
    </row>
    <row r="77" spans="2:29" ht="17.25" thickTop="1" thickBot="1" x14ac:dyDescent="0.3">
      <c r="B77" s="43" t="str">
        <f t="shared" si="4"/>
        <v>04.06.2021</v>
      </c>
      <c r="C77" s="50">
        <f t="shared" si="5"/>
        <v>124.25999999999999</v>
      </c>
      <c r="D77" s="51">
        <f t="shared" si="6"/>
        <v>-31.73</v>
      </c>
      <c r="E77" s="56">
        <f t="shared" si="7"/>
        <v>11.100000000000001</v>
      </c>
      <c r="F77" s="41">
        <f t="shared" si="7"/>
        <v>11.659999999999997</v>
      </c>
      <c r="G77" s="41">
        <f t="shared" si="7"/>
        <v>9.5599999999999987</v>
      </c>
      <c r="H77" s="41">
        <f t="shared" si="7"/>
        <v>0</v>
      </c>
      <c r="I77" s="41">
        <f t="shared" si="7"/>
        <v>0</v>
      </c>
      <c r="J77" s="41">
        <f t="shared" si="7"/>
        <v>0</v>
      </c>
      <c r="K77" s="41">
        <f t="shared" si="7"/>
        <v>0</v>
      </c>
      <c r="L77" s="41">
        <f t="shared" si="7"/>
        <v>0</v>
      </c>
      <c r="M77" s="41">
        <f t="shared" si="7"/>
        <v>1.4800000000000004</v>
      </c>
      <c r="N77" s="41">
        <f t="shared" si="7"/>
        <v>-4.4399999999999995</v>
      </c>
      <c r="O77" s="41">
        <f t="shared" si="7"/>
        <v>4.07</v>
      </c>
      <c r="P77" s="41">
        <f t="shared" si="7"/>
        <v>5.4000000000000021</v>
      </c>
      <c r="Q77" s="41">
        <f t="shared" si="7"/>
        <v>-9.36</v>
      </c>
      <c r="R77" s="41">
        <f t="shared" si="7"/>
        <v>-3.1999999999999993</v>
      </c>
      <c r="S77" s="41">
        <f t="shared" si="7"/>
        <v>10.5</v>
      </c>
      <c r="T77" s="41">
        <f t="shared" si="7"/>
        <v>-9.4600000000000009</v>
      </c>
      <c r="U77" s="41">
        <f t="shared" si="7"/>
        <v>11.64</v>
      </c>
      <c r="V77" s="41">
        <f t="shared" si="7"/>
        <v>11.940000000000001</v>
      </c>
      <c r="W77" s="41">
        <f t="shared" si="7"/>
        <v>12.16</v>
      </c>
      <c r="X77" s="41">
        <f t="shared" si="7"/>
        <v>12.14</v>
      </c>
      <c r="Y77" s="41">
        <f t="shared" si="7"/>
        <v>5.2600000000000016</v>
      </c>
      <c r="Z77" s="41">
        <f t="shared" si="7"/>
        <v>12.27</v>
      </c>
      <c r="AA77" s="41">
        <f t="shared" si="7"/>
        <v>-5.27</v>
      </c>
      <c r="AB77" s="42">
        <f t="shared" si="7"/>
        <v>5.0800000000000018</v>
      </c>
    </row>
    <row r="78" spans="2:29" ht="17.25" thickTop="1" thickBot="1" x14ac:dyDescent="0.3">
      <c r="B78" s="43" t="str">
        <f t="shared" si="4"/>
        <v>05.06.2021</v>
      </c>
      <c r="C78" s="50">
        <f t="shared" si="5"/>
        <v>55.27000000000001</v>
      </c>
      <c r="D78" s="51">
        <f t="shared" si="6"/>
        <v>-160.40000000000003</v>
      </c>
      <c r="E78" s="56">
        <f t="shared" si="7"/>
        <v>-1.8299999999999983</v>
      </c>
      <c r="F78" s="41">
        <f t="shared" si="7"/>
        <v>-12.6</v>
      </c>
      <c r="G78" s="41">
        <f t="shared" si="7"/>
        <v>-13.95</v>
      </c>
      <c r="H78" s="41">
        <f t="shared" si="7"/>
        <v>-13.89</v>
      </c>
      <c r="I78" s="57">
        <f t="shared" si="7"/>
        <v>-13.88</v>
      </c>
      <c r="J78" s="41">
        <f t="shared" si="7"/>
        <v>-13.96</v>
      </c>
      <c r="K78" s="41">
        <f t="shared" si="7"/>
        <v>-13.84</v>
      </c>
      <c r="L78" s="41">
        <f t="shared" si="7"/>
        <v>-6.1699999999999982</v>
      </c>
      <c r="M78" s="41">
        <f t="shared" si="7"/>
        <v>-1.990000000000002</v>
      </c>
      <c r="N78" s="41">
        <f t="shared" si="7"/>
        <v>0.64999999999999858</v>
      </c>
      <c r="O78" s="41">
        <f t="shared" si="7"/>
        <v>5.0700000000000038</v>
      </c>
      <c r="P78" s="41">
        <f t="shared" si="7"/>
        <v>11.470000000000002</v>
      </c>
      <c r="Q78" s="41">
        <f t="shared" si="7"/>
        <v>11.43</v>
      </c>
      <c r="R78" s="41">
        <f t="shared" si="7"/>
        <v>-7.18</v>
      </c>
      <c r="S78" s="41">
        <f t="shared" si="7"/>
        <v>9.7700000000000031</v>
      </c>
      <c r="T78" s="41">
        <f t="shared" si="7"/>
        <v>-7.0500000000000007</v>
      </c>
      <c r="U78" s="41">
        <f t="shared" si="7"/>
        <v>-12.82</v>
      </c>
      <c r="V78" s="41">
        <f t="shared" si="7"/>
        <v>7.1899999999999977</v>
      </c>
      <c r="W78" s="41">
        <f t="shared" si="7"/>
        <v>7.1700000000000017</v>
      </c>
      <c r="X78" s="41">
        <f t="shared" si="7"/>
        <v>-13.05</v>
      </c>
      <c r="Y78" s="41">
        <f t="shared" si="7"/>
        <v>-13.15</v>
      </c>
      <c r="Z78" s="41">
        <f t="shared" si="7"/>
        <v>2.5199999999999996</v>
      </c>
      <c r="AA78" s="41">
        <f t="shared" si="7"/>
        <v>-13.53</v>
      </c>
      <c r="AB78" s="42">
        <f t="shared" si="7"/>
        <v>-1.509999999999998</v>
      </c>
    </row>
    <row r="79" spans="2:29" ht="17.25" thickTop="1" thickBot="1" x14ac:dyDescent="0.3">
      <c r="B79" s="43" t="str">
        <f t="shared" si="4"/>
        <v>06.06.2021</v>
      </c>
      <c r="C79" s="50">
        <f t="shared" si="5"/>
        <v>103.94</v>
      </c>
      <c r="D79" s="51">
        <f t="shared" si="6"/>
        <v>-66.900000000000006</v>
      </c>
      <c r="E79" s="56">
        <f t="shared" si="7"/>
        <v>4.3300000000000018</v>
      </c>
      <c r="F79" s="41">
        <f t="shared" si="7"/>
        <v>11.530000000000001</v>
      </c>
      <c r="G79" s="41">
        <f t="shared" si="7"/>
        <v>-8.33</v>
      </c>
      <c r="H79" s="41">
        <f t="shared" si="7"/>
        <v>-0.67999999999999972</v>
      </c>
      <c r="I79" s="41">
        <f t="shared" si="7"/>
        <v>-7.3300000000000018</v>
      </c>
      <c r="J79" s="41">
        <f t="shared" si="7"/>
        <v>-7.68</v>
      </c>
      <c r="K79" s="41">
        <f t="shared" si="7"/>
        <v>-4.5100000000000016</v>
      </c>
      <c r="L79" s="41">
        <f t="shared" si="7"/>
        <v>7.120000000000001</v>
      </c>
      <c r="M79" s="41">
        <f t="shared" si="7"/>
        <v>8.879999999999999</v>
      </c>
      <c r="N79" s="41">
        <f t="shared" si="7"/>
        <v>7.4600000000000009</v>
      </c>
      <c r="O79" s="41">
        <f t="shared" si="7"/>
        <v>10.91</v>
      </c>
      <c r="P79" s="41">
        <f t="shared" si="7"/>
        <v>-0.48999999999999844</v>
      </c>
      <c r="Q79" s="41">
        <f t="shared" si="7"/>
        <v>11.120000000000001</v>
      </c>
      <c r="R79" s="41">
        <f t="shared" si="7"/>
        <v>11.43</v>
      </c>
      <c r="S79" s="41">
        <f t="shared" si="7"/>
        <v>-7.5200000000000014</v>
      </c>
      <c r="T79" s="41">
        <f t="shared" si="7"/>
        <v>1.6600000000000037</v>
      </c>
      <c r="U79" s="41">
        <f t="shared" si="7"/>
        <v>2.1199999999999974</v>
      </c>
      <c r="V79" s="41">
        <f t="shared" si="7"/>
        <v>9.7800000000000011</v>
      </c>
      <c r="W79" s="41">
        <f t="shared" si="7"/>
        <v>7.2499999999999964</v>
      </c>
      <c r="X79" s="41">
        <f t="shared" si="7"/>
        <v>10.350000000000001</v>
      </c>
      <c r="Y79" s="41">
        <f t="shared" si="7"/>
        <v>-11.63</v>
      </c>
      <c r="Z79" s="41">
        <f t="shared" si="7"/>
        <v>-9.3599999999999977</v>
      </c>
      <c r="AA79" s="41">
        <f t="shared" si="7"/>
        <v>-0.24000000000000199</v>
      </c>
      <c r="AB79" s="42">
        <f t="shared" si="7"/>
        <v>-9.1300000000000008</v>
      </c>
    </row>
    <row r="80" spans="2:29" ht="17.25" thickTop="1" thickBot="1" x14ac:dyDescent="0.3">
      <c r="B80" s="43" t="str">
        <f t="shared" si="4"/>
        <v>07.06.2021</v>
      </c>
      <c r="C80" s="50">
        <f t="shared" si="5"/>
        <v>154.30999999999997</v>
      </c>
      <c r="D80" s="51">
        <f t="shared" si="6"/>
        <v>-7.3900000000000006</v>
      </c>
      <c r="E80" s="56">
        <f t="shared" si="7"/>
        <v>2.879999999999999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0</v>
      </c>
      <c r="K80" s="41">
        <f t="shared" si="7"/>
        <v>0</v>
      </c>
      <c r="L80" s="41">
        <f t="shared" si="7"/>
        <v>10.170000000000002</v>
      </c>
      <c r="M80" s="41">
        <f t="shared" si="7"/>
        <v>12.229999999999997</v>
      </c>
      <c r="N80" s="41">
        <f t="shared" si="7"/>
        <v>7.1700000000000017</v>
      </c>
      <c r="O80" s="41">
        <f t="shared" si="7"/>
        <v>12.630000000000003</v>
      </c>
      <c r="P80" s="41">
        <f t="shared" si="7"/>
        <v>12.829999999999998</v>
      </c>
      <c r="Q80" s="41">
        <f t="shared" si="7"/>
        <v>12.439999999999998</v>
      </c>
      <c r="R80" s="41">
        <f t="shared" si="7"/>
        <v>12.659999999999997</v>
      </c>
      <c r="S80" s="41">
        <f t="shared" si="7"/>
        <v>0.14000000000000057</v>
      </c>
      <c r="T80" s="41">
        <f t="shared" si="7"/>
        <v>-7.3900000000000006</v>
      </c>
      <c r="U80" s="41">
        <f t="shared" si="7"/>
        <v>11.18</v>
      </c>
      <c r="V80" s="41">
        <f t="shared" si="7"/>
        <v>0.80000000000000071</v>
      </c>
      <c r="W80" s="41">
        <f t="shared" si="7"/>
        <v>7.7700000000000031</v>
      </c>
      <c r="X80" s="41">
        <f t="shared" si="7"/>
        <v>12.68</v>
      </c>
      <c r="Y80" s="41">
        <f t="shared" si="7"/>
        <v>11.420000000000002</v>
      </c>
      <c r="Z80" s="41">
        <f t="shared" si="7"/>
        <v>7.1599999999999966</v>
      </c>
      <c r="AA80" s="41">
        <f t="shared" si="7"/>
        <v>7.1700000000000017</v>
      </c>
      <c r="AB80" s="42">
        <f t="shared" si="7"/>
        <v>12.979999999999997</v>
      </c>
    </row>
    <row r="81" spans="2:28" ht="17.25" thickTop="1" thickBot="1" x14ac:dyDescent="0.3">
      <c r="B81" s="43" t="str">
        <f t="shared" si="4"/>
        <v>08.06.2021</v>
      </c>
      <c r="C81" s="50">
        <f t="shared" si="5"/>
        <v>83.09</v>
      </c>
      <c r="D81" s="51">
        <f t="shared" si="6"/>
        <v>-78.219999999999985</v>
      </c>
      <c r="E81" s="56">
        <f t="shared" si="7"/>
        <v>-9.8299999999999983</v>
      </c>
      <c r="F81" s="41">
        <f t="shared" si="7"/>
        <v>10.579999999999998</v>
      </c>
      <c r="G81" s="41">
        <f t="shared" si="7"/>
        <v>-2.3099999999999987</v>
      </c>
      <c r="H81" s="41">
        <f t="shared" si="7"/>
        <v>-10.61</v>
      </c>
      <c r="I81" s="41">
        <f t="shared" si="7"/>
        <v>-10.34</v>
      </c>
      <c r="J81" s="41">
        <f t="shared" si="7"/>
        <v>-2.7199999999999989</v>
      </c>
      <c r="K81" s="41">
        <f t="shared" si="7"/>
        <v>0.37000000000000099</v>
      </c>
      <c r="L81" s="41">
        <f t="shared" si="7"/>
        <v>1.1600000000000001</v>
      </c>
      <c r="M81" s="41">
        <f t="shared" si="7"/>
        <v>12.159999999999997</v>
      </c>
      <c r="N81" s="41">
        <f t="shared" si="7"/>
        <v>-7.4899999999999984</v>
      </c>
      <c r="O81" s="41">
        <f t="shared" si="7"/>
        <v>2.3000000000000007</v>
      </c>
      <c r="P81" s="41">
        <f t="shared" si="7"/>
        <v>12.82</v>
      </c>
      <c r="Q81" s="41">
        <f t="shared" si="7"/>
        <v>11.979999999999997</v>
      </c>
      <c r="R81" s="41">
        <f t="shared" si="7"/>
        <v>0.48000000000000043</v>
      </c>
      <c r="S81" s="41">
        <f t="shared" si="7"/>
        <v>10.979999999999997</v>
      </c>
      <c r="T81" s="41">
        <f t="shared" si="7"/>
        <v>-8.52</v>
      </c>
      <c r="U81" s="41">
        <f t="shared" si="7"/>
        <v>-4.1000000000000014</v>
      </c>
      <c r="V81" s="41">
        <f t="shared" si="7"/>
        <v>-1.9800000000000004</v>
      </c>
      <c r="W81" s="41">
        <f t="shared" si="7"/>
        <v>-7.5300000000000011</v>
      </c>
      <c r="X81" s="41">
        <f t="shared" si="7"/>
        <v>-9.2100000000000009</v>
      </c>
      <c r="Y81" s="41">
        <f t="shared" si="7"/>
        <v>5.3599999999999994</v>
      </c>
      <c r="Z81" s="41">
        <f t="shared" si="7"/>
        <v>-3.5799999999999983</v>
      </c>
      <c r="AA81" s="41">
        <f t="shared" si="7"/>
        <v>7.1300000000000026</v>
      </c>
      <c r="AB81" s="42">
        <f t="shared" si="7"/>
        <v>7.7700000000000031</v>
      </c>
    </row>
    <row r="82" spans="2:28" ht="17.25" thickTop="1" thickBot="1" x14ac:dyDescent="0.3">
      <c r="B82" s="43" t="str">
        <f t="shared" si="4"/>
        <v>09.06.2021</v>
      </c>
      <c r="C82" s="50">
        <f t="shared" si="5"/>
        <v>105.03</v>
      </c>
      <c r="D82" s="51">
        <f t="shared" si="6"/>
        <v>-64.66</v>
      </c>
      <c r="E82" s="56">
        <f t="shared" si="7"/>
        <v>6.5300000000000011</v>
      </c>
      <c r="F82" s="41">
        <f t="shared" si="7"/>
        <v>1.4800000000000004</v>
      </c>
      <c r="G82" s="41">
        <f t="shared" si="7"/>
        <v>0.17000000000000171</v>
      </c>
      <c r="H82" s="41">
        <f t="shared" si="7"/>
        <v>9.1300000000000026</v>
      </c>
      <c r="I82" s="41">
        <f t="shared" si="7"/>
        <v>9.43</v>
      </c>
      <c r="J82" s="41">
        <f t="shared" si="7"/>
        <v>-8.4899999999999984</v>
      </c>
      <c r="K82" s="41">
        <f t="shared" si="7"/>
        <v>-8.9600000000000009</v>
      </c>
      <c r="L82" s="41">
        <f t="shared" si="7"/>
        <v>-8.8999999999999986</v>
      </c>
      <c r="M82" s="41">
        <f t="shared" si="7"/>
        <v>-7.2399999999999984</v>
      </c>
      <c r="N82" s="41">
        <f t="shared" si="7"/>
        <v>-8.8099999999999987</v>
      </c>
      <c r="O82" s="41">
        <f t="shared" si="7"/>
        <v>-8.7899999999999991</v>
      </c>
      <c r="P82" s="41">
        <f t="shared" si="7"/>
        <v>12.189999999999998</v>
      </c>
      <c r="Q82" s="41">
        <f t="shared" si="7"/>
        <v>10.049999999999997</v>
      </c>
      <c r="R82" s="41">
        <f t="shared" si="7"/>
        <v>-8.0300000000000011</v>
      </c>
      <c r="S82" s="41">
        <f t="shared" si="7"/>
        <v>2.2199999999999989</v>
      </c>
      <c r="T82" s="41">
        <f t="shared" si="7"/>
        <v>-2.4699999999999989</v>
      </c>
      <c r="U82" s="41">
        <f t="shared" si="7"/>
        <v>0.78999999999999915</v>
      </c>
      <c r="V82" s="41">
        <f t="shared" si="7"/>
        <v>5.120000000000001</v>
      </c>
      <c r="W82" s="41">
        <f t="shared" si="7"/>
        <v>11.340000000000003</v>
      </c>
      <c r="X82" s="41">
        <f t="shared" si="7"/>
        <v>8.5200000000000031</v>
      </c>
      <c r="Y82" s="41">
        <f t="shared" si="7"/>
        <v>2.7300000000000004</v>
      </c>
      <c r="Z82" s="41">
        <f t="shared" si="7"/>
        <v>-2.9699999999999989</v>
      </c>
      <c r="AA82" s="41">
        <f t="shared" si="7"/>
        <v>11.899999999999999</v>
      </c>
      <c r="AB82" s="42">
        <f t="shared" si="7"/>
        <v>13.43</v>
      </c>
    </row>
    <row r="83" spans="2:28" ht="17.25" thickTop="1" thickBot="1" x14ac:dyDescent="0.3">
      <c r="B83" s="43" t="str">
        <f t="shared" si="4"/>
        <v>10.06.2021</v>
      </c>
      <c r="C83" s="50">
        <f t="shared" si="5"/>
        <v>75.900000000000006</v>
      </c>
      <c r="D83" s="51">
        <f t="shared" si="6"/>
        <v>-45.73</v>
      </c>
      <c r="E83" s="56">
        <f t="shared" si="7"/>
        <v>12.869999999999997</v>
      </c>
      <c r="F83" s="41">
        <f t="shared" si="7"/>
        <v>0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0</v>
      </c>
      <c r="L83" s="41">
        <f t="shared" si="7"/>
        <v>0</v>
      </c>
      <c r="M83" s="41">
        <f t="shared" si="7"/>
        <v>-8.23</v>
      </c>
      <c r="N83" s="41">
        <f t="shared" si="7"/>
        <v>2.4299999999999997</v>
      </c>
      <c r="O83" s="41">
        <f t="shared" si="7"/>
        <v>-7</v>
      </c>
      <c r="P83" s="41">
        <f t="shared" si="7"/>
        <v>-2.09</v>
      </c>
      <c r="Q83" s="41">
        <f t="shared" si="7"/>
        <v>11.57</v>
      </c>
      <c r="R83" s="41">
        <f t="shared" si="7"/>
        <v>10.57</v>
      </c>
      <c r="S83" s="41">
        <f t="shared" si="7"/>
        <v>-8.0799999999999983</v>
      </c>
      <c r="T83" s="41">
        <f t="shared" si="7"/>
        <v>-8.34</v>
      </c>
      <c r="U83" s="41">
        <f t="shared" si="7"/>
        <v>-4.07</v>
      </c>
      <c r="V83" s="41">
        <f t="shared" si="7"/>
        <v>-0.42000000000000171</v>
      </c>
      <c r="W83" s="41">
        <f t="shared" si="7"/>
        <v>0.76000000000000156</v>
      </c>
      <c r="X83" s="41">
        <f t="shared" si="7"/>
        <v>3.1000000000000014</v>
      </c>
      <c r="Y83" s="41">
        <f t="shared" si="7"/>
        <v>11.840000000000003</v>
      </c>
      <c r="Z83" s="41">
        <f t="shared" si="7"/>
        <v>-7.5</v>
      </c>
      <c r="AA83" s="41">
        <f t="shared" si="7"/>
        <v>12.100000000000001</v>
      </c>
      <c r="AB83" s="42">
        <f t="shared" si="7"/>
        <v>10.659999999999997</v>
      </c>
    </row>
    <row r="84" spans="2:28" ht="17.25" thickTop="1" thickBot="1" x14ac:dyDescent="0.3">
      <c r="B84" s="43" t="str">
        <f t="shared" si="4"/>
        <v>11.06.2021</v>
      </c>
      <c r="C84" s="50">
        <f t="shared" si="5"/>
        <v>101.15</v>
      </c>
      <c r="D84" s="51">
        <f t="shared" si="6"/>
        <v>-33.08</v>
      </c>
      <c r="E84" s="56">
        <f t="shared" si="7"/>
        <v>11.189999999999998</v>
      </c>
      <c r="F84" s="41">
        <f t="shared" si="7"/>
        <v>0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0</v>
      </c>
      <c r="M84" s="41">
        <f t="shared" si="7"/>
        <v>-7.9899999999999984</v>
      </c>
      <c r="N84" s="41">
        <f t="shared" si="7"/>
        <v>8.1700000000000017</v>
      </c>
      <c r="O84" s="41">
        <f t="shared" si="7"/>
        <v>8.4099999999999966</v>
      </c>
      <c r="P84" s="41">
        <f t="shared" si="7"/>
        <v>-6.4600000000000009</v>
      </c>
      <c r="Q84" s="41">
        <f t="shared" si="7"/>
        <v>10.619999999999997</v>
      </c>
      <c r="R84" s="41">
        <f t="shared" si="7"/>
        <v>-7.1099999999999994</v>
      </c>
      <c r="S84" s="41">
        <f t="shared" si="7"/>
        <v>-8.86</v>
      </c>
      <c r="T84" s="41">
        <f t="shared" si="7"/>
        <v>12.229999999999997</v>
      </c>
      <c r="U84" s="41">
        <f t="shared" si="7"/>
        <v>6.18</v>
      </c>
      <c r="V84" s="41">
        <f t="shared" si="7"/>
        <v>4.4499999999999993</v>
      </c>
      <c r="W84" s="41">
        <f t="shared" si="7"/>
        <v>-2.6400000000000006</v>
      </c>
      <c r="X84" s="41">
        <f t="shared" si="7"/>
        <v>12.32</v>
      </c>
      <c r="Y84" s="41">
        <f t="shared" si="7"/>
        <v>7.68</v>
      </c>
      <c r="Z84" s="41">
        <f t="shared" si="7"/>
        <v>-1.9999999999999574E-2</v>
      </c>
      <c r="AA84" s="41">
        <f t="shared" si="7"/>
        <v>6.8999999999999986</v>
      </c>
      <c r="AB84" s="42">
        <f t="shared" si="7"/>
        <v>13</v>
      </c>
    </row>
    <row r="85" spans="2:28" ht="17.25" thickTop="1" thickBot="1" x14ac:dyDescent="0.3">
      <c r="B85" s="43" t="str">
        <f t="shared" si="4"/>
        <v>12.06.2021</v>
      </c>
      <c r="C85" s="50">
        <f t="shared" si="5"/>
        <v>68.739999999999981</v>
      </c>
      <c r="D85" s="51">
        <f t="shared" si="6"/>
        <v>-35.14</v>
      </c>
      <c r="E85" s="56">
        <f t="shared" si="7"/>
        <v>0.71999999999999886</v>
      </c>
      <c r="F85" s="41">
        <f t="shared" si="7"/>
        <v>0</v>
      </c>
      <c r="G85" s="41">
        <f t="shared" si="7"/>
        <v>0</v>
      </c>
      <c r="H85" s="41">
        <f t="shared" si="7"/>
        <v>0</v>
      </c>
      <c r="I85" s="41">
        <f t="shared" si="7"/>
        <v>0</v>
      </c>
      <c r="J85" s="41">
        <f t="shared" si="7"/>
        <v>0</v>
      </c>
      <c r="K85" s="41">
        <f t="shared" si="7"/>
        <v>0</v>
      </c>
      <c r="L85" s="41">
        <f t="shared" si="7"/>
        <v>0</v>
      </c>
      <c r="M85" s="41">
        <f t="shared" si="7"/>
        <v>-8.43</v>
      </c>
      <c r="N85" s="41">
        <f t="shared" si="7"/>
        <v>-10</v>
      </c>
      <c r="O85" s="41">
        <f t="shared" si="7"/>
        <v>-2.9499999999999993</v>
      </c>
      <c r="P85" s="41">
        <f t="shared" si="7"/>
        <v>-4.8599999999999994</v>
      </c>
      <c r="Q85" s="41">
        <f t="shared" si="7"/>
        <v>4.4499999999999993</v>
      </c>
      <c r="R85" s="41">
        <f t="shared" si="7"/>
        <v>11.04</v>
      </c>
      <c r="S85" s="41">
        <f t="shared" si="7"/>
        <v>12.119999999999997</v>
      </c>
      <c r="T85" s="41">
        <f t="shared" ref="T85:AB85" si="8">T15+T50</f>
        <v>-8.8999999999999986</v>
      </c>
      <c r="U85" s="41">
        <f t="shared" si="8"/>
        <v>0.14000000000000057</v>
      </c>
      <c r="V85" s="41">
        <f t="shared" si="8"/>
        <v>11.79</v>
      </c>
      <c r="W85" s="41">
        <f t="shared" si="8"/>
        <v>1.879999999999999</v>
      </c>
      <c r="X85" s="41">
        <f t="shared" si="8"/>
        <v>12.869999999999997</v>
      </c>
      <c r="Y85" s="41">
        <f t="shared" si="8"/>
        <v>5.9600000000000009</v>
      </c>
      <c r="Z85" s="41">
        <f t="shared" si="8"/>
        <v>2.9400000000000013</v>
      </c>
      <c r="AA85" s="41">
        <f t="shared" si="8"/>
        <v>1.3599999999999994</v>
      </c>
      <c r="AB85" s="42">
        <f t="shared" si="8"/>
        <v>3.4699999999999989</v>
      </c>
    </row>
    <row r="86" spans="2:28" ht="17.25" thickTop="1" thickBot="1" x14ac:dyDescent="0.3">
      <c r="B86" s="43" t="str">
        <f t="shared" si="4"/>
        <v>13.06.2021</v>
      </c>
      <c r="C86" s="50">
        <f t="shared" si="5"/>
        <v>102.23999999999998</v>
      </c>
      <c r="D86" s="51">
        <f t="shared" si="6"/>
        <v>-16.18</v>
      </c>
      <c r="E86" s="56">
        <f t="shared" ref="E86:AB96" si="9">E16+E51</f>
        <v>7.3999999999999986</v>
      </c>
      <c r="F86" s="41">
        <f t="shared" si="9"/>
        <v>0</v>
      </c>
      <c r="G86" s="41">
        <f t="shared" si="9"/>
        <v>0</v>
      </c>
      <c r="H86" s="41">
        <f t="shared" si="9"/>
        <v>0</v>
      </c>
      <c r="I86" s="41">
        <f t="shared" si="9"/>
        <v>0</v>
      </c>
      <c r="J86" s="41">
        <f t="shared" si="9"/>
        <v>0</v>
      </c>
      <c r="K86" s="41">
        <f t="shared" si="9"/>
        <v>0</v>
      </c>
      <c r="L86" s="41">
        <f t="shared" si="9"/>
        <v>0</v>
      </c>
      <c r="M86" s="41">
        <f t="shared" si="9"/>
        <v>0.64999999999999858</v>
      </c>
      <c r="N86" s="41">
        <f t="shared" si="9"/>
        <v>-2.0700000000000003</v>
      </c>
      <c r="O86" s="41">
        <f t="shared" si="9"/>
        <v>2.6000000000000014</v>
      </c>
      <c r="P86" s="41">
        <f t="shared" si="9"/>
        <v>12.689999999999998</v>
      </c>
      <c r="Q86" s="41">
        <f t="shared" si="9"/>
        <v>13.07</v>
      </c>
      <c r="R86" s="41">
        <f t="shared" si="9"/>
        <v>12.61</v>
      </c>
      <c r="S86" s="41">
        <f t="shared" si="9"/>
        <v>11.270000000000003</v>
      </c>
      <c r="T86" s="41">
        <f t="shared" si="9"/>
        <v>7.3100000000000023</v>
      </c>
      <c r="U86" s="41">
        <f t="shared" si="9"/>
        <v>10.380000000000003</v>
      </c>
      <c r="V86" s="41">
        <f t="shared" si="9"/>
        <v>11.46</v>
      </c>
      <c r="W86" s="41">
        <f t="shared" si="9"/>
        <v>6.7299999999999969</v>
      </c>
      <c r="X86" s="41">
        <f t="shared" si="9"/>
        <v>-5.98</v>
      </c>
      <c r="Y86" s="41">
        <f t="shared" si="9"/>
        <v>3.41</v>
      </c>
      <c r="Z86" s="41">
        <f t="shared" si="9"/>
        <v>2.66</v>
      </c>
      <c r="AA86" s="41">
        <f t="shared" si="9"/>
        <v>-3.0700000000000003</v>
      </c>
      <c r="AB86" s="42">
        <f t="shared" si="9"/>
        <v>-5.0599999999999987</v>
      </c>
    </row>
    <row r="87" spans="2:28" ht="17.25" thickTop="1" thickBot="1" x14ac:dyDescent="0.3">
      <c r="B87" s="43" t="str">
        <f t="shared" si="4"/>
        <v>14.06.2021</v>
      </c>
      <c r="C87" s="50">
        <f t="shared" si="5"/>
        <v>82.86999999999999</v>
      </c>
      <c r="D87" s="51">
        <f t="shared" si="6"/>
        <v>-40.640000000000008</v>
      </c>
      <c r="E87" s="40">
        <f t="shared" si="9"/>
        <v>6.4200000000000017</v>
      </c>
      <c r="F87" s="41">
        <f t="shared" si="9"/>
        <v>0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0</v>
      </c>
      <c r="L87" s="41">
        <f t="shared" si="9"/>
        <v>0</v>
      </c>
      <c r="M87" s="41">
        <f t="shared" si="9"/>
        <v>-10.42</v>
      </c>
      <c r="N87" s="41">
        <f t="shared" si="9"/>
        <v>-10.02</v>
      </c>
      <c r="O87" s="41">
        <f t="shared" si="9"/>
        <v>11.880000000000003</v>
      </c>
      <c r="P87" s="41">
        <f t="shared" si="9"/>
        <v>11.939999999999998</v>
      </c>
      <c r="Q87" s="41">
        <f t="shared" si="9"/>
        <v>3.66</v>
      </c>
      <c r="R87" s="41">
        <f t="shared" si="9"/>
        <v>10.71</v>
      </c>
      <c r="S87" s="41">
        <f t="shared" si="9"/>
        <v>7.25</v>
      </c>
      <c r="T87" s="41">
        <f t="shared" si="9"/>
        <v>11.369999999999997</v>
      </c>
      <c r="U87" s="41">
        <f t="shared" si="9"/>
        <v>8.6599999999999966</v>
      </c>
      <c r="V87" s="41">
        <f t="shared" si="9"/>
        <v>-5.9499999999999993</v>
      </c>
      <c r="W87" s="41">
        <f t="shared" si="9"/>
        <v>-6.6700000000000017</v>
      </c>
      <c r="X87" s="41">
        <f t="shared" si="9"/>
        <v>1.9400000000000013</v>
      </c>
      <c r="Y87" s="41">
        <f t="shared" si="9"/>
        <v>-2.870000000000001</v>
      </c>
      <c r="Z87" s="41">
        <f t="shared" si="9"/>
        <v>-4.7100000000000009</v>
      </c>
      <c r="AA87" s="41">
        <f t="shared" si="9"/>
        <v>8.3999999999999986</v>
      </c>
      <c r="AB87" s="42">
        <f t="shared" si="9"/>
        <v>0.64000000000000057</v>
      </c>
    </row>
    <row r="88" spans="2:28" ht="17.25" thickTop="1" thickBot="1" x14ac:dyDescent="0.3">
      <c r="B88" s="43" t="str">
        <f t="shared" si="4"/>
        <v>15.06.2021</v>
      </c>
      <c r="C88" s="50">
        <f t="shared" si="5"/>
        <v>2.4700000000000024</v>
      </c>
      <c r="D88" s="51">
        <f t="shared" si="6"/>
        <v>-73.87</v>
      </c>
      <c r="E88" s="56">
        <f t="shared" si="9"/>
        <v>-8.0500000000000007</v>
      </c>
      <c r="F88" s="41">
        <f t="shared" si="9"/>
        <v>0</v>
      </c>
      <c r="G88" s="41">
        <f t="shared" si="9"/>
        <v>0</v>
      </c>
      <c r="H88" s="41">
        <f t="shared" si="9"/>
        <v>0</v>
      </c>
      <c r="I88" s="41">
        <f t="shared" si="9"/>
        <v>0</v>
      </c>
      <c r="J88" s="41">
        <f t="shared" si="9"/>
        <v>0</v>
      </c>
      <c r="K88" s="41">
        <f t="shared" si="9"/>
        <v>0</v>
      </c>
      <c r="L88" s="41">
        <f t="shared" si="9"/>
        <v>0</v>
      </c>
      <c r="M88" s="41">
        <f t="shared" si="9"/>
        <v>-10.1</v>
      </c>
      <c r="N88" s="41">
        <f t="shared" si="9"/>
        <v>-6.43</v>
      </c>
      <c r="O88" s="41">
        <f t="shared" si="9"/>
        <v>-10.47</v>
      </c>
      <c r="P88" s="41">
        <f t="shared" si="9"/>
        <v>-2.6999999999999993</v>
      </c>
      <c r="Q88" s="41">
        <f t="shared" si="9"/>
        <v>-7.9200000000000017</v>
      </c>
      <c r="R88" s="41">
        <f t="shared" si="9"/>
        <v>-3.6900000000000013</v>
      </c>
      <c r="S88" s="41">
        <f t="shared" si="9"/>
        <v>1.5500000000000007</v>
      </c>
      <c r="T88" s="41">
        <f t="shared" si="9"/>
        <v>-4.6700000000000017</v>
      </c>
      <c r="U88" s="41">
        <f t="shared" si="9"/>
        <v>-6.77</v>
      </c>
      <c r="V88" s="41">
        <f t="shared" si="9"/>
        <v>0.92000000000000171</v>
      </c>
      <c r="W88" s="41">
        <f t="shared" si="9"/>
        <v>-13.07</v>
      </c>
      <c r="X88" s="41">
        <f t="shared" si="9"/>
        <v>0</v>
      </c>
      <c r="Y88" s="41">
        <f t="shared" si="9"/>
        <v>0</v>
      </c>
      <c r="Z88" s="41">
        <f t="shared" si="9"/>
        <v>0</v>
      </c>
      <c r="AA88" s="41">
        <f t="shared" si="9"/>
        <v>0</v>
      </c>
      <c r="AB88" s="42">
        <f t="shared" si="9"/>
        <v>0</v>
      </c>
    </row>
    <row r="89" spans="2:28" ht="17.25" thickTop="1" thickBot="1" x14ac:dyDescent="0.3">
      <c r="B89" s="43" t="str">
        <f t="shared" si="4"/>
        <v>16.06.2021</v>
      </c>
      <c r="C89" s="50">
        <f t="shared" si="5"/>
        <v>36.059999999999995</v>
      </c>
      <c r="D89" s="51">
        <f t="shared" si="6"/>
        <v>-68.67</v>
      </c>
      <c r="E89" s="56">
        <f t="shared" si="9"/>
        <v>5.8299999999999983</v>
      </c>
      <c r="F89" s="41">
        <f t="shared" si="9"/>
        <v>0</v>
      </c>
      <c r="G89" s="41">
        <f t="shared" si="9"/>
        <v>0</v>
      </c>
      <c r="H89" s="41">
        <f t="shared" si="9"/>
        <v>0</v>
      </c>
      <c r="I89" s="41">
        <f t="shared" si="9"/>
        <v>0</v>
      </c>
      <c r="J89" s="41">
        <f t="shared" si="9"/>
        <v>0</v>
      </c>
      <c r="K89" s="41">
        <f t="shared" si="9"/>
        <v>0</v>
      </c>
      <c r="L89" s="41">
        <f t="shared" si="9"/>
        <v>0</v>
      </c>
      <c r="M89" s="41">
        <f t="shared" si="9"/>
        <v>0</v>
      </c>
      <c r="N89" s="41">
        <f t="shared" si="9"/>
        <v>-3.8500000000000014</v>
      </c>
      <c r="O89" s="41">
        <f t="shared" si="9"/>
        <v>0.69999999999999929</v>
      </c>
      <c r="P89" s="41">
        <f t="shared" si="9"/>
        <v>-10.25</v>
      </c>
      <c r="Q89" s="41">
        <f t="shared" si="9"/>
        <v>7.5200000000000031</v>
      </c>
      <c r="R89" s="41">
        <f t="shared" si="9"/>
        <v>-5.7100000000000009</v>
      </c>
      <c r="S89" s="41">
        <f t="shared" si="9"/>
        <v>1.6000000000000014</v>
      </c>
      <c r="T89" s="41">
        <f t="shared" si="9"/>
        <v>0.76999999999999957</v>
      </c>
      <c r="U89" s="41">
        <f t="shared" si="9"/>
        <v>-10.7</v>
      </c>
      <c r="V89" s="41">
        <f t="shared" si="9"/>
        <v>1.8599999999999994</v>
      </c>
      <c r="W89" s="41">
        <f t="shared" si="9"/>
        <v>-9.91</v>
      </c>
      <c r="X89" s="41">
        <f t="shared" si="9"/>
        <v>-9.5300000000000011</v>
      </c>
      <c r="Y89" s="41">
        <f t="shared" si="9"/>
        <v>-9.91</v>
      </c>
      <c r="Z89" s="41">
        <f t="shared" si="9"/>
        <v>7.1599999999999966</v>
      </c>
      <c r="AA89" s="41">
        <f t="shared" si="9"/>
        <v>-8.8099999999999987</v>
      </c>
      <c r="AB89" s="42">
        <f t="shared" si="9"/>
        <v>10.619999999999997</v>
      </c>
    </row>
    <row r="90" spans="2:28" ht="17.25" thickTop="1" thickBot="1" x14ac:dyDescent="0.3">
      <c r="B90" s="43" t="str">
        <f t="shared" si="4"/>
        <v>17.06.2021</v>
      </c>
      <c r="C90" s="50">
        <f t="shared" si="5"/>
        <v>106.84</v>
      </c>
      <c r="D90" s="51">
        <f t="shared" si="6"/>
        <v>-11.52</v>
      </c>
      <c r="E90" s="56">
        <f t="shared" si="9"/>
        <v>12.659999999999997</v>
      </c>
      <c r="F90" s="41">
        <f t="shared" si="9"/>
        <v>0</v>
      </c>
      <c r="G90" s="41">
        <f t="shared" si="9"/>
        <v>0</v>
      </c>
      <c r="H90" s="41">
        <f t="shared" si="9"/>
        <v>0</v>
      </c>
      <c r="I90" s="41">
        <f t="shared" si="9"/>
        <v>0</v>
      </c>
      <c r="J90" s="41">
        <f t="shared" si="9"/>
        <v>0</v>
      </c>
      <c r="K90" s="41">
        <f t="shared" si="9"/>
        <v>0</v>
      </c>
      <c r="L90" s="41">
        <f t="shared" si="9"/>
        <v>0</v>
      </c>
      <c r="M90" s="41">
        <f t="shared" si="9"/>
        <v>4.9800000000000004</v>
      </c>
      <c r="N90" s="41">
        <f t="shared" si="9"/>
        <v>6.009999999999998</v>
      </c>
      <c r="O90" s="41">
        <f t="shared" si="9"/>
        <v>10.100000000000001</v>
      </c>
      <c r="P90" s="41">
        <f t="shared" si="9"/>
        <v>11.950000000000003</v>
      </c>
      <c r="Q90" s="41">
        <f t="shared" si="9"/>
        <v>11.969999999999999</v>
      </c>
      <c r="R90" s="41">
        <f t="shared" si="9"/>
        <v>3.0599999999999987</v>
      </c>
      <c r="S90" s="41">
        <f t="shared" si="9"/>
        <v>11.96</v>
      </c>
      <c r="T90" s="41">
        <f t="shared" si="9"/>
        <v>-8.7899999999999991</v>
      </c>
      <c r="U90" s="41">
        <f t="shared" si="9"/>
        <v>10.259999999999998</v>
      </c>
      <c r="V90" s="41">
        <f t="shared" si="9"/>
        <v>1.9200000000000017</v>
      </c>
      <c r="W90" s="41">
        <f t="shared" si="9"/>
        <v>6.75</v>
      </c>
      <c r="X90" s="41">
        <f t="shared" si="9"/>
        <v>2.9499999999999993</v>
      </c>
      <c r="Y90" s="41">
        <f t="shared" si="9"/>
        <v>-0.35000000000000142</v>
      </c>
      <c r="Z90" s="41">
        <f t="shared" si="9"/>
        <v>12.119999999999997</v>
      </c>
      <c r="AA90" s="41">
        <f t="shared" si="9"/>
        <v>-2.379999999999999</v>
      </c>
      <c r="AB90" s="42">
        <f t="shared" si="9"/>
        <v>0.14999999999999858</v>
      </c>
    </row>
    <row r="91" spans="2:28" ht="17.25" thickTop="1" thickBot="1" x14ac:dyDescent="0.3">
      <c r="B91" s="43" t="str">
        <f t="shared" si="4"/>
        <v>18.06.2021</v>
      </c>
      <c r="C91" s="50">
        <f t="shared" si="5"/>
        <v>62.8</v>
      </c>
      <c r="D91" s="51">
        <f t="shared" si="6"/>
        <v>-67.31</v>
      </c>
      <c r="E91" s="56">
        <f t="shared" si="9"/>
        <v>5.25</v>
      </c>
      <c r="F91" s="41">
        <f t="shared" si="9"/>
        <v>0</v>
      </c>
      <c r="G91" s="41">
        <f t="shared" si="9"/>
        <v>0</v>
      </c>
      <c r="H91" s="41">
        <f t="shared" si="9"/>
        <v>0</v>
      </c>
      <c r="I91" s="41">
        <f t="shared" si="9"/>
        <v>0</v>
      </c>
      <c r="J91" s="41">
        <f t="shared" si="9"/>
        <v>0</v>
      </c>
      <c r="K91" s="41">
        <f t="shared" si="9"/>
        <v>0</v>
      </c>
      <c r="L91" s="41">
        <f t="shared" si="9"/>
        <v>0</v>
      </c>
      <c r="M91" s="41">
        <f t="shared" si="9"/>
        <v>-10.45</v>
      </c>
      <c r="N91" s="41">
        <f t="shared" si="9"/>
        <v>-10.65</v>
      </c>
      <c r="O91" s="41">
        <f t="shared" si="9"/>
        <v>-10.65</v>
      </c>
      <c r="P91" s="41">
        <f t="shared" si="9"/>
        <v>-10.99</v>
      </c>
      <c r="Q91" s="41">
        <f t="shared" si="9"/>
        <v>2.1400000000000006</v>
      </c>
      <c r="R91" s="41">
        <f t="shared" si="9"/>
        <v>11.170000000000002</v>
      </c>
      <c r="S91" s="41">
        <f t="shared" si="9"/>
        <v>12.200000000000003</v>
      </c>
      <c r="T91" s="41">
        <f t="shared" si="9"/>
        <v>-4.4800000000000004</v>
      </c>
      <c r="U91" s="41">
        <f t="shared" si="9"/>
        <v>8.43</v>
      </c>
      <c r="V91" s="41">
        <f t="shared" si="9"/>
        <v>-5.93</v>
      </c>
      <c r="W91" s="41">
        <f t="shared" si="9"/>
        <v>7.6199999999999974</v>
      </c>
      <c r="X91" s="41">
        <f t="shared" si="9"/>
        <v>-4.25</v>
      </c>
      <c r="Y91" s="41">
        <f t="shared" si="9"/>
        <v>-9.91</v>
      </c>
      <c r="Z91" s="41">
        <f t="shared" si="9"/>
        <v>7.7199999999999989</v>
      </c>
      <c r="AA91" s="41">
        <f t="shared" si="9"/>
        <v>8.1899999999999977</v>
      </c>
      <c r="AB91" s="42">
        <f t="shared" si="9"/>
        <v>7.9999999999998295E-2</v>
      </c>
    </row>
    <row r="92" spans="2:28" ht="17.25" thickTop="1" thickBot="1" x14ac:dyDescent="0.3">
      <c r="B92" s="43" t="str">
        <f t="shared" si="4"/>
        <v>19.06.2021</v>
      </c>
      <c r="C92" s="50">
        <f t="shared" si="5"/>
        <v>57.529999999999994</v>
      </c>
      <c r="D92" s="51">
        <f t="shared" si="6"/>
        <v>-45.37</v>
      </c>
      <c r="E92" s="56">
        <f t="shared" si="9"/>
        <v>-2.5100000000000016</v>
      </c>
      <c r="F92" s="41">
        <f t="shared" si="9"/>
        <v>0</v>
      </c>
      <c r="G92" s="41">
        <f t="shared" si="9"/>
        <v>0</v>
      </c>
      <c r="H92" s="41">
        <f t="shared" si="9"/>
        <v>0</v>
      </c>
      <c r="I92" s="41">
        <f t="shared" si="9"/>
        <v>0</v>
      </c>
      <c r="J92" s="41">
        <f t="shared" si="9"/>
        <v>0</v>
      </c>
      <c r="K92" s="41">
        <f t="shared" si="9"/>
        <v>0</v>
      </c>
      <c r="L92" s="41">
        <f t="shared" si="9"/>
        <v>0</v>
      </c>
      <c r="M92" s="41">
        <f t="shared" si="9"/>
        <v>-10.52</v>
      </c>
      <c r="N92" s="41">
        <f t="shared" si="9"/>
        <v>11.299999999999997</v>
      </c>
      <c r="O92" s="41">
        <f t="shared" si="9"/>
        <v>7.6000000000000014</v>
      </c>
      <c r="P92" s="41">
        <f t="shared" si="9"/>
        <v>6.4799999999999969</v>
      </c>
      <c r="Q92" s="41">
        <f t="shared" si="9"/>
        <v>-6.73</v>
      </c>
      <c r="R92" s="41">
        <f t="shared" si="9"/>
        <v>2.3599999999999994</v>
      </c>
      <c r="S92" s="41">
        <f t="shared" si="9"/>
        <v>3.5799999999999983</v>
      </c>
      <c r="T92" s="41">
        <f t="shared" si="9"/>
        <v>-9.5799999999999983</v>
      </c>
      <c r="U92" s="41">
        <f t="shared" si="9"/>
        <v>8.39</v>
      </c>
      <c r="V92" s="41">
        <f t="shared" si="9"/>
        <v>-2.59</v>
      </c>
      <c r="W92" s="41">
        <f t="shared" si="9"/>
        <v>1.4499999999999993</v>
      </c>
      <c r="X92" s="41">
        <f t="shared" si="9"/>
        <v>3.5399999999999991</v>
      </c>
      <c r="Y92" s="41">
        <f t="shared" si="9"/>
        <v>5.34</v>
      </c>
      <c r="Z92" s="41">
        <f t="shared" si="9"/>
        <v>7.490000000000002</v>
      </c>
      <c r="AA92" s="41">
        <f t="shared" si="9"/>
        <v>-3.4699999999999989</v>
      </c>
      <c r="AB92" s="42">
        <f t="shared" si="9"/>
        <v>-9.9699999999999989</v>
      </c>
    </row>
    <row r="93" spans="2:28" ht="17.25" thickTop="1" thickBot="1" x14ac:dyDescent="0.3">
      <c r="B93" s="43" t="str">
        <f t="shared" si="4"/>
        <v>20.06.2021</v>
      </c>
      <c r="C93" s="50">
        <f t="shared" si="5"/>
        <v>43.269999999999996</v>
      </c>
      <c r="D93" s="51">
        <f t="shared" si="6"/>
        <v>-86.240000000000009</v>
      </c>
      <c r="E93" s="56">
        <f t="shared" si="9"/>
        <v>-7.2899999999999991</v>
      </c>
      <c r="F93" s="41">
        <f t="shared" si="9"/>
        <v>0</v>
      </c>
      <c r="G93" s="41">
        <f t="shared" si="9"/>
        <v>0</v>
      </c>
      <c r="H93" s="41">
        <f t="shared" si="9"/>
        <v>0</v>
      </c>
      <c r="I93" s="41">
        <f t="shared" si="9"/>
        <v>0</v>
      </c>
      <c r="J93" s="41">
        <f t="shared" si="9"/>
        <v>0</v>
      </c>
      <c r="K93" s="41">
        <f t="shared" si="9"/>
        <v>0</v>
      </c>
      <c r="L93" s="41">
        <f t="shared" si="9"/>
        <v>0</v>
      </c>
      <c r="M93" s="41">
        <f t="shared" si="9"/>
        <v>8.82</v>
      </c>
      <c r="N93" s="41">
        <f t="shared" si="9"/>
        <v>-6.4600000000000009</v>
      </c>
      <c r="O93" s="41">
        <f t="shared" si="9"/>
        <v>-9.879999999999999</v>
      </c>
      <c r="P93" s="41">
        <f t="shared" si="9"/>
        <v>-4.0500000000000007</v>
      </c>
      <c r="Q93" s="41">
        <f t="shared" si="9"/>
        <v>-9.5100000000000016</v>
      </c>
      <c r="R93" s="41">
        <f t="shared" si="9"/>
        <v>-9.6999999999999993</v>
      </c>
      <c r="S93" s="41">
        <f t="shared" si="9"/>
        <v>-10.02</v>
      </c>
      <c r="T93" s="41">
        <f t="shared" si="9"/>
        <v>10.100000000000001</v>
      </c>
      <c r="U93" s="41">
        <f t="shared" si="9"/>
        <v>3.5199999999999996</v>
      </c>
      <c r="V93" s="41">
        <f t="shared" si="9"/>
        <v>7.1899999999999977</v>
      </c>
      <c r="W93" s="41">
        <f t="shared" si="9"/>
        <v>-9.8999999999999986</v>
      </c>
      <c r="X93" s="41">
        <f t="shared" si="9"/>
        <v>-5.9200000000000017</v>
      </c>
      <c r="Y93" s="41">
        <f t="shared" si="9"/>
        <v>-10.58</v>
      </c>
      <c r="Z93" s="41">
        <f t="shared" si="9"/>
        <v>10.530000000000001</v>
      </c>
      <c r="AA93" s="41">
        <f t="shared" si="9"/>
        <v>-2.9299999999999997</v>
      </c>
      <c r="AB93" s="42">
        <f t="shared" si="9"/>
        <v>3.1099999999999994</v>
      </c>
    </row>
    <row r="94" spans="2:28" ht="17.25" thickTop="1" thickBot="1" x14ac:dyDescent="0.3">
      <c r="B94" s="43" t="str">
        <f t="shared" si="4"/>
        <v>21.06.2021</v>
      </c>
      <c r="C94" s="50">
        <f t="shared" si="5"/>
        <v>68.12</v>
      </c>
      <c r="D94" s="51">
        <f t="shared" si="6"/>
        <v>-42.6</v>
      </c>
      <c r="E94" s="56">
        <f t="shared" si="9"/>
        <v>9.2800000000000011</v>
      </c>
      <c r="F94" s="41">
        <f t="shared" si="9"/>
        <v>0</v>
      </c>
      <c r="G94" s="41">
        <f t="shared" si="9"/>
        <v>0</v>
      </c>
      <c r="H94" s="41">
        <f t="shared" si="9"/>
        <v>0</v>
      </c>
      <c r="I94" s="41">
        <f t="shared" si="9"/>
        <v>0</v>
      </c>
      <c r="J94" s="41">
        <f t="shared" si="9"/>
        <v>0</v>
      </c>
      <c r="K94" s="41">
        <f t="shared" si="9"/>
        <v>0</v>
      </c>
      <c r="L94" s="41">
        <f t="shared" si="9"/>
        <v>0</v>
      </c>
      <c r="M94" s="41">
        <f t="shared" si="9"/>
        <v>-7.9600000000000009</v>
      </c>
      <c r="N94" s="41">
        <f t="shared" si="9"/>
        <v>6.3100000000000023</v>
      </c>
      <c r="O94" s="41">
        <f t="shared" si="9"/>
        <v>1.8500000000000014</v>
      </c>
      <c r="P94" s="41">
        <f t="shared" si="9"/>
        <v>6.93</v>
      </c>
      <c r="Q94" s="41">
        <f t="shared" si="9"/>
        <v>-9.75</v>
      </c>
      <c r="R94" s="41">
        <f t="shared" si="9"/>
        <v>3.9400000000000013</v>
      </c>
      <c r="S94" s="41">
        <f t="shared" si="9"/>
        <v>10.259999999999998</v>
      </c>
      <c r="T94" s="41">
        <f t="shared" si="9"/>
        <v>8.4699999999999989</v>
      </c>
      <c r="U94" s="41">
        <f t="shared" si="9"/>
        <v>-7.3099999999999987</v>
      </c>
      <c r="V94" s="41">
        <f t="shared" si="9"/>
        <v>-7.7899999999999991</v>
      </c>
      <c r="W94" s="41">
        <f t="shared" si="9"/>
        <v>11.689999999999998</v>
      </c>
      <c r="X94" s="41">
        <f t="shared" si="9"/>
        <v>-9.7899999999999991</v>
      </c>
      <c r="Y94" s="41">
        <f t="shared" si="9"/>
        <v>2.2600000000000016</v>
      </c>
      <c r="Z94" s="41">
        <f t="shared" si="9"/>
        <v>0.41000000000000014</v>
      </c>
      <c r="AA94" s="41">
        <f t="shared" si="9"/>
        <v>2.4299999999999997</v>
      </c>
      <c r="AB94" s="42">
        <f t="shared" si="9"/>
        <v>4.2899999999999991</v>
      </c>
    </row>
    <row r="95" spans="2:28" ht="17.25" thickTop="1" thickBot="1" x14ac:dyDescent="0.3">
      <c r="B95" s="43" t="str">
        <f t="shared" si="4"/>
        <v>22.06.2021</v>
      </c>
      <c r="C95" s="50">
        <f t="shared" si="5"/>
        <v>81.84</v>
      </c>
      <c r="D95" s="51">
        <f t="shared" si="6"/>
        <v>-51.95</v>
      </c>
      <c r="E95" s="56">
        <f t="shared" si="9"/>
        <v>-10.47</v>
      </c>
      <c r="F95" s="41">
        <f t="shared" si="9"/>
        <v>0</v>
      </c>
      <c r="G95" s="41">
        <f t="shared" si="9"/>
        <v>0</v>
      </c>
      <c r="H95" s="41">
        <f t="shared" si="9"/>
        <v>0</v>
      </c>
      <c r="I95" s="41">
        <f t="shared" si="9"/>
        <v>0</v>
      </c>
      <c r="J95" s="41">
        <f t="shared" si="9"/>
        <v>0</v>
      </c>
      <c r="K95" s="41">
        <f t="shared" si="9"/>
        <v>0</v>
      </c>
      <c r="L95" s="41">
        <f t="shared" si="9"/>
        <v>0</v>
      </c>
      <c r="M95" s="41">
        <f t="shared" si="9"/>
        <v>5.4400000000000013</v>
      </c>
      <c r="N95" s="41">
        <f t="shared" si="9"/>
        <v>-4.7300000000000004</v>
      </c>
      <c r="O95" s="41">
        <f t="shared" si="9"/>
        <v>8.5799999999999983</v>
      </c>
      <c r="P95" s="41">
        <f t="shared" si="9"/>
        <v>9.5799999999999983</v>
      </c>
      <c r="Q95" s="41">
        <f t="shared" si="9"/>
        <v>11.869999999999997</v>
      </c>
      <c r="R95" s="41">
        <f t="shared" si="9"/>
        <v>12.71</v>
      </c>
      <c r="S95" s="41">
        <f t="shared" si="9"/>
        <v>9.490000000000002</v>
      </c>
      <c r="T95" s="41">
        <f t="shared" si="9"/>
        <v>-3.4299999999999997</v>
      </c>
      <c r="U95" s="41">
        <f t="shared" si="9"/>
        <v>-1.9600000000000009</v>
      </c>
      <c r="V95" s="41">
        <f t="shared" si="9"/>
        <v>8.5300000000000011</v>
      </c>
      <c r="W95" s="41">
        <f t="shared" si="9"/>
        <v>-9.39</v>
      </c>
      <c r="X95" s="41">
        <f t="shared" si="9"/>
        <v>-9.629999999999999</v>
      </c>
      <c r="Y95" s="41">
        <f t="shared" si="9"/>
        <v>-10.42</v>
      </c>
      <c r="Z95" s="41">
        <f t="shared" si="9"/>
        <v>4.8900000000000006</v>
      </c>
      <c r="AA95" s="41">
        <f t="shared" si="9"/>
        <v>-1.9200000000000017</v>
      </c>
      <c r="AB95" s="42">
        <f t="shared" si="9"/>
        <v>10.75</v>
      </c>
    </row>
    <row r="96" spans="2:28" ht="17.25" thickTop="1" thickBot="1" x14ac:dyDescent="0.3">
      <c r="B96" s="43" t="str">
        <f t="shared" si="4"/>
        <v>23.06.2021</v>
      </c>
      <c r="C96" s="50">
        <f t="shared" si="5"/>
        <v>117.27000000000001</v>
      </c>
      <c r="D96" s="51">
        <f t="shared" si="6"/>
        <v>-36.129999999999995</v>
      </c>
      <c r="E96" s="56">
        <f t="shared" si="9"/>
        <v>11.96</v>
      </c>
      <c r="F96" s="41">
        <f t="shared" si="9"/>
        <v>0</v>
      </c>
      <c r="G96" s="41">
        <f t="shared" si="9"/>
        <v>0</v>
      </c>
      <c r="H96" s="41">
        <f t="shared" si="9"/>
        <v>0</v>
      </c>
      <c r="I96" s="41">
        <f t="shared" si="9"/>
        <v>0</v>
      </c>
      <c r="J96" s="41">
        <f t="shared" si="9"/>
        <v>0</v>
      </c>
      <c r="K96" s="41">
        <f t="shared" si="9"/>
        <v>0</v>
      </c>
      <c r="L96" s="41">
        <f t="shared" si="9"/>
        <v>0</v>
      </c>
      <c r="M96" s="41">
        <f t="shared" si="9"/>
        <v>-1.3500000000000014</v>
      </c>
      <c r="N96" s="41">
        <f t="shared" si="9"/>
        <v>12.149999999999999</v>
      </c>
      <c r="O96" s="41">
        <f t="shared" si="9"/>
        <v>12.29</v>
      </c>
      <c r="P96" s="41">
        <f t="shared" si="9"/>
        <v>0.35999999999999943</v>
      </c>
      <c r="Q96" s="41">
        <f t="shared" si="9"/>
        <v>9.7199999999999989</v>
      </c>
      <c r="R96" s="41">
        <f t="shared" si="9"/>
        <v>12.200000000000003</v>
      </c>
      <c r="S96" s="41">
        <f t="shared" si="9"/>
        <v>10.990000000000002</v>
      </c>
      <c r="T96" s="41">
        <f t="shared" ref="T96:AB96" si="10">T26+T61</f>
        <v>11.04</v>
      </c>
      <c r="U96" s="41">
        <f t="shared" si="10"/>
        <v>12.5</v>
      </c>
      <c r="V96" s="41">
        <f t="shared" si="10"/>
        <v>-3.2199999999999989</v>
      </c>
      <c r="W96" s="41">
        <f t="shared" si="10"/>
        <v>-8.9200000000000017</v>
      </c>
      <c r="X96" s="41">
        <f t="shared" si="10"/>
        <v>-8.61</v>
      </c>
      <c r="Y96" s="41">
        <f t="shared" si="10"/>
        <v>-10.23</v>
      </c>
      <c r="Z96" s="41">
        <f t="shared" si="10"/>
        <v>-3.8000000000000007</v>
      </c>
      <c r="AA96" s="41">
        <f t="shared" si="10"/>
        <v>11.719999999999999</v>
      </c>
      <c r="AB96" s="42">
        <f t="shared" si="10"/>
        <v>12.340000000000003</v>
      </c>
    </row>
    <row r="97" spans="2:28" ht="17.25" thickTop="1" thickBot="1" x14ac:dyDescent="0.3">
      <c r="B97" s="43" t="str">
        <f t="shared" si="4"/>
        <v>24.06.2021</v>
      </c>
      <c r="C97" s="50">
        <f t="shared" si="5"/>
        <v>175.78000000000003</v>
      </c>
      <c r="D97" s="51">
        <f t="shared" si="6"/>
        <v>-1.6000000000000014</v>
      </c>
      <c r="E97" s="56">
        <f t="shared" ref="E97:AB104" si="11">E27+E62</f>
        <v>5.0500000000000007</v>
      </c>
      <c r="F97" s="41">
        <f t="shared" si="11"/>
        <v>0</v>
      </c>
      <c r="G97" s="41">
        <f t="shared" si="11"/>
        <v>0</v>
      </c>
      <c r="H97" s="41">
        <f t="shared" si="11"/>
        <v>0</v>
      </c>
      <c r="I97" s="41">
        <f t="shared" si="11"/>
        <v>0</v>
      </c>
      <c r="J97" s="41">
        <f t="shared" si="11"/>
        <v>0</v>
      </c>
      <c r="K97" s="41">
        <f t="shared" si="11"/>
        <v>0</v>
      </c>
      <c r="L97" s="41">
        <f t="shared" si="11"/>
        <v>2.9299999999999997</v>
      </c>
      <c r="M97" s="41">
        <f t="shared" si="11"/>
        <v>12.079999999999998</v>
      </c>
      <c r="N97" s="41">
        <f t="shared" si="11"/>
        <v>11.950000000000003</v>
      </c>
      <c r="O97" s="41">
        <f t="shared" si="11"/>
        <v>-1.6000000000000014</v>
      </c>
      <c r="P97" s="41">
        <f t="shared" si="11"/>
        <v>11.520000000000003</v>
      </c>
      <c r="Q97" s="41">
        <f t="shared" si="11"/>
        <v>12.060000000000002</v>
      </c>
      <c r="R97" s="41">
        <f t="shared" si="11"/>
        <v>11.649999999999999</v>
      </c>
      <c r="S97" s="41">
        <f t="shared" si="11"/>
        <v>12.420000000000002</v>
      </c>
      <c r="T97" s="41">
        <f t="shared" si="11"/>
        <v>3.2399999999999984</v>
      </c>
      <c r="U97" s="41">
        <f t="shared" si="11"/>
        <v>11.530000000000001</v>
      </c>
      <c r="V97" s="41">
        <f t="shared" si="11"/>
        <v>12.619999999999997</v>
      </c>
      <c r="W97" s="41">
        <f t="shared" si="11"/>
        <v>12.619999999999997</v>
      </c>
      <c r="X97" s="41">
        <f t="shared" si="11"/>
        <v>11.479999999999997</v>
      </c>
      <c r="Y97" s="41">
        <f t="shared" si="11"/>
        <v>12.329999999999998</v>
      </c>
      <c r="Z97" s="41">
        <f t="shared" si="11"/>
        <v>12.340000000000003</v>
      </c>
      <c r="AA97" s="41">
        <f t="shared" si="11"/>
        <v>12.240000000000002</v>
      </c>
      <c r="AB97" s="42">
        <f t="shared" si="11"/>
        <v>7.7199999999999989</v>
      </c>
    </row>
    <row r="98" spans="2:28" ht="17.25" thickTop="1" thickBot="1" x14ac:dyDescent="0.3">
      <c r="B98" s="43" t="str">
        <f t="shared" si="4"/>
        <v>25.06.2021</v>
      </c>
      <c r="C98" s="50">
        <f t="shared" si="5"/>
        <v>121.32000000000001</v>
      </c>
      <c r="D98" s="51">
        <f t="shared" si="6"/>
        <v>-0.10999999999999943</v>
      </c>
      <c r="E98" s="56">
        <f t="shared" si="11"/>
        <v>1.4600000000000009</v>
      </c>
      <c r="F98" s="41">
        <f t="shared" si="11"/>
        <v>0</v>
      </c>
      <c r="G98" s="41">
        <f t="shared" si="11"/>
        <v>0</v>
      </c>
      <c r="H98" s="41">
        <f t="shared" si="11"/>
        <v>0</v>
      </c>
      <c r="I98" s="41">
        <f t="shared" si="11"/>
        <v>0</v>
      </c>
      <c r="J98" s="41">
        <f t="shared" si="11"/>
        <v>0</v>
      </c>
      <c r="K98" s="41">
        <f t="shared" si="11"/>
        <v>0</v>
      </c>
      <c r="L98" s="41">
        <f t="shared" si="11"/>
        <v>2.4899999999999984</v>
      </c>
      <c r="M98" s="41">
        <f t="shared" si="11"/>
        <v>10.170000000000002</v>
      </c>
      <c r="N98" s="41">
        <f t="shared" si="11"/>
        <v>7.57</v>
      </c>
      <c r="O98" s="41">
        <f t="shared" si="11"/>
        <v>5.9499999999999993</v>
      </c>
      <c r="P98" s="41">
        <f t="shared" si="11"/>
        <v>12.219999999999999</v>
      </c>
      <c r="Q98" s="41">
        <f t="shared" si="11"/>
        <v>10.850000000000001</v>
      </c>
      <c r="R98" s="41">
        <f t="shared" si="11"/>
        <v>3.0799999999999983</v>
      </c>
      <c r="S98" s="41">
        <f t="shared" si="11"/>
        <v>9.1599999999999966</v>
      </c>
      <c r="T98" s="41">
        <f t="shared" si="11"/>
        <v>-0.10999999999999943</v>
      </c>
      <c r="U98" s="41">
        <f t="shared" si="11"/>
        <v>2.3299999999999983</v>
      </c>
      <c r="V98" s="41">
        <f t="shared" si="11"/>
        <v>3.4499999999999993</v>
      </c>
      <c r="W98" s="41">
        <f t="shared" si="11"/>
        <v>8.9099999999999966</v>
      </c>
      <c r="X98" s="41">
        <f t="shared" si="11"/>
        <v>10.82</v>
      </c>
      <c r="Y98" s="41">
        <f t="shared" si="11"/>
        <v>10.68</v>
      </c>
      <c r="Z98" s="41">
        <f t="shared" si="11"/>
        <v>11.450000000000003</v>
      </c>
      <c r="AA98" s="41">
        <f t="shared" si="11"/>
        <v>6.8999999999999986</v>
      </c>
      <c r="AB98" s="42">
        <f t="shared" si="11"/>
        <v>3.8299999999999983</v>
      </c>
    </row>
    <row r="99" spans="2:28" ht="17.25" thickTop="1" thickBot="1" x14ac:dyDescent="0.3">
      <c r="B99" s="43" t="str">
        <f t="shared" si="4"/>
        <v>26.06.2021</v>
      </c>
      <c r="C99" s="50">
        <f t="shared" si="5"/>
        <v>65.56</v>
      </c>
      <c r="D99" s="51">
        <f t="shared" si="6"/>
        <v>-61.070000000000007</v>
      </c>
      <c r="E99" s="56">
        <f t="shared" si="11"/>
        <v>8.8100000000000023</v>
      </c>
      <c r="F99" s="41">
        <f t="shared" si="11"/>
        <v>0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0</v>
      </c>
      <c r="K99" s="41">
        <f t="shared" si="11"/>
        <v>0</v>
      </c>
      <c r="L99" s="41">
        <f t="shared" si="11"/>
        <v>0</v>
      </c>
      <c r="M99" s="41">
        <f t="shared" si="11"/>
        <v>7.009999999999998</v>
      </c>
      <c r="N99" s="41">
        <f t="shared" si="11"/>
        <v>3.6499999999999986</v>
      </c>
      <c r="O99" s="41">
        <f t="shared" si="11"/>
        <v>-0.87000000000000099</v>
      </c>
      <c r="P99" s="41">
        <f t="shared" si="11"/>
        <v>8.25</v>
      </c>
      <c r="Q99" s="41">
        <f t="shared" si="11"/>
        <v>11.14</v>
      </c>
      <c r="R99" s="41">
        <f t="shared" si="11"/>
        <v>12.189999999999998</v>
      </c>
      <c r="S99" s="41">
        <f t="shared" si="11"/>
        <v>12.119999999999997</v>
      </c>
      <c r="T99" s="41">
        <f t="shared" si="11"/>
        <v>-10.82</v>
      </c>
      <c r="U99" s="41">
        <f t="shared" si="11"/>
        <v>-9.870000000000001</v>
      </c>
      <c r="V99" s="41">
        <f t="shared" si="11"/>
        <v>-7.9600000000000009</v>
      </c>
      <c r="W99" s="41">
        <f t="shared" si="11"/>
        <v>-8.16</v>
      </c>
      <c r="X99" s="41">
        <f t="shared" si="11"/>
        <v>-7.9600000000000009</v>
      </c>
      <c r="Y99" s="41">
        <f t="shared" si="11"/>
        <v>-9.82</v>
      </c>
      <c r="Z99" s="41">
        <f t="shared" si="11"/>
        <v>2.3900000000000006</v>
      </c>
      <c r="AA99" s="41">
        <f t="shared" si="11"/>
        <v>-4.0399999999999991</v>
      </c>
      <c r="AB99" s="42">
        <f t="shared" si="11"/>
        <v>-1.5700000000000003</v>
      </c>
    </row>
    <row r="100" spans="2:28" ht="17.25" thickTop="1" thickBot="1" x14ac:dyDescent="0.3">
      <c r="B100" s="43" t="str">
        <f t="shared" si="4"/>
        <v>27.06.2021</v>
      </c>
      <c r="C100" s="50">
        <f t="shared" si="5"/>
        <v>40.020000000000003</v>
      </c>
      <c r="D100" s="51">
        <f t="shared" si="6"/>
        <v>-71.79000000000002</v>
      </c>
      <c r="E100" s="56">
        <f t="shared" si="11"/>
        <v>-0.48000000000000043</v>
      </c>
      <c r="F100" s="41">
        <f t="shared" si="11"/>
        <v>0</v>
      </c>
      <c r="G100" s="41">
        <f t="shared" si="11"/>
        <v>0</v>
      </c>
      <c r="H100" s="41">
        <f t="shared" si="11"/>
        <v>0</v>
      </c>
      <c r="I100" s="41">
        <f t="shared" si="11"/>
        <v>0</v>
      </c>
      <c r="J100" s="41">
        <f t="shared" si="11"/>
        <v>0</v>
      </c>
      <c r="K100" s="41">
        <f t="shared" si="11"/>
        <v>0</v>
      </c>
      <c r="L100" s="41">
        <f t="shared" si="11"/>
        <v>-9.73</v>
      </c>
      <c r="M100" s="41">
        <f t="shared" si="11"/>
        <v>-10.74</v>
      </c>
      <c r="N100" s="41">
        <f t="shared" si="11"/>
        <v>-10.77</v>
      </c>
      <c r="O100" s="41">
        <f t="shared" si="11"/>
        <v>5.3999999999999986</v>
      </c>
      <c r="P100" s="41">
        <f t="shared" si="11"/>
        <v>12.310000000000002</v>
      </c>
      <c r="Q100" s="41">
        <f t="shared" si="11"/>
        <v>-9.7899999999999991</v>
      </c>
      <c r="R100" s="41">
        <f t="shared" si="11"/>
        <v>-0.98999999999999844</v>
      </c>
      <c r="S100" s="41">
        <f t="shared" si="11"/>
        <v>-6.7600000000000016</v>
      </c>
      <c r="T100" s="41">
        <f t="shared" si="11"/>
        <v>0.23000000000000043</v>
      </c>
      <c r="U100" s="41">
        <f t="shared" si="11"/>
        <v>12.270000000000003</v>
      </c>
      <c r="V100" s="41">
        <f t="shared" si="11"/>
        <v>1.879999999999999</v>
      </c>
      <c r="W100" s="41">
        <f t="shared" si="11"/>
        <v>-6.2600000000000016</v>
      </c>
      <c r="X100" s="41">
        <f t="shared" si="11"/>
        <v>-0.85000000000000142</v>
      </c>
      <c r="Y100" s="41">
        <f t="shared" si="11"/>
        <v>-9.89</v>
      </c>
      <c r="Z100" s="41">
        <f t="shared" si="11"/>
        <v>1.6000000000000014</v>
      </c>
      <c r="AA100" s="41">
        <f t="shared" si="11"/>
        <v>6.3299999999999983</v>
      </c>
      <c r="AB100" s="42">
        <f t="shared" si="11"/>
        <v>-5.5300000000000011</v>
      </c>
    </row>
    <row r="101" spans="2:28" ht="17.25" thickTop="1" thickBot="1" x14ac:dyDescent="0.3">
      <c r="B101" s="43" t="str">
        <f t="shared" si="4"/>
        <v>28.06.2021</v>
      </c>
      <c r="C101" s="50">
        <f t="shared" si="5"/>
        <v>79.539999999999978</v>
      </c>
      <c r="D101" s="51">
        <f t="shared" si="6"/>
        <v>-27.250000000000004</v>
      </c>
      <c r="E101" s="56">
        <f t="shared" si="11"/>
        <v>4.7300000000000004</v>
      </c>
      <c r="F101" s="41">
        <f t="shared" si="11"/>
        <v>0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0</v>
      </c>
      <c r="K101" s="41">
        <f t="shared" si="11"/>
        <v>0</v>
      </c>
      <c r="L101" s="41">
        <f t="shared" si="11"/>
        <v>-9.68</v>
      </c>
      <c r="M101" s="41">
        <f t="shared" si="11"/>
        <v>-5.3900000000000006</v>
      </c>
      <c r="N101" s="41">
        <f t="shared" si="11"/>
        <v>3.16</v>
      </c>
      <c r="O101" s="41">
        <f t="shared" si="11"/>
        <v>-2.5700000000000003</v>
      </c>
      <c r="P101" s="41">
        <f t="shared" si="11"/>
        <v>0.64000000000000057</v>
      </c>
      <c r="Q101" s="41">
        <f t="shared" si="11"/>
        <v>12.020000000000003</v>
      </c>
      <c r="R101" s="41">
        <f t="shared" si="11"/>
        <v>7.3800000000000026</v>
      </c>
      <c r="S101" s="41">
        <f t="shared" si="11"/>
        <v>12.509999999999998</v>
      </c>
      <c r="T101" s="41">
        <f t="shared" si="11"/>
        <v>3.4400000000000013</v>
      </c>
      <c r="U101" s="41">
        <f t="shared" si="11"/>
        <v>12.659999999999997</v>
      </c>
      <c r="V101" s="41">
        <f t="shared" si="11"/>
        <v>12.369999999999997</v>
      </c>
      <c r="W101" s="41">
        <f t="shared" si="11"/>
        <v>6.759999999999998</v>
      </c>
      <c r="X101" s="41">
        <f t="shared" si="11"/>
        <v>-3.7100000000000009</v>
      </c>
      <c r="Y101" s="41">
        <f t="shared" si="11"/>
        <v>-4.7800000000000011</v>
      </c>
      <c r="Z101" s="41">
        <f t="shared" si="11"/>
        <v>3.5700000000000003</v>
      </c>
      <c r="AA101" s="41">
        <f t="shared" si="11"/>
        <v>-1.120000000000001</v>
      </c>
      <c r="AB101" s="42">
        <f t="shared" si="11"/>
        <v>0.30000000000000071</v>
      </c>
    </row>
    <row r="102" spans="2:28" ht="17.25" thickTop="1" thickBot="1" x14ac:dyDescent="0.3">
      <c r="B102" s="43" t="str">
        <f>B67</f>
        <v>29.06.2021</v>
      </c>
      <c r="C102" s="50">
        <f t="shared" si="5"/>
        <v>87.410000000000011</v>
      </c>
      <c r="D102" s="51">
        <f t="shared" si="6"/>
        <v>-39.200000000000003</v>
      </c>
      <c r="E102" s="56">
        <f t="shared" si="11"/>
        <v>11.229999999999997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-9.5599999999999987</v>
      </c>
      <c r="M102" s="41">
        <f t="shared" si="11"/>
        <v>4.2300000000000004</v>
      </c>
      <c r="N102" s="41">
        <f t="shared" si="11"/>
        <v>8.5900000000000034</v>
      </c>
      <c r="O102" s="41">
        <f t="shared" si="11"/>
        <v>2.6999999999999993</v>
      </c>
      <c r="P102" s="41">
        <f t="shared" si="11"/>
        <v>11.469999999999999</v>
      </c>
      <c r="Q102" s="41">
        <f t="shared" si="11"/>
        <v>12.32</v>
      </c>
      <c r="R102" s="41">
        <f t="shared" si="11"/>
        <v>12.07</v>
      </c>
      <c r="S102" s="41">
        <f t="shared" si="11"/>
        <v>9.32</v>
      </c>
      <c r="T102" s="41">
        <f t="shared" si="11"/>
        <v>3.4200000000000017</v>
      </c>
      <c r="U102" s="41">
        <f t="shared" si="11"/>
        <v>-8.9499999999999993</v>
      </c>
      <c r="V102" s="41">
        <f t="shared" si="11"/>
        <v>12.060000000000002</v>
      </c>
      <c r="W102" s="41">
        <f t="shared" si="11"/>
        <v>0</v>
      </c>
      <c r="X102" s="41">
        <f t="shared" si="11"/>
        <v>0</v>
      </c>
      <c r="Y102" s="41">
        <f t="shared" si="11"/>
        <v>0</v>
      </c>
      <c r="Z102" s="41">
        <f t="shared" si="11"/>
        <v>-9.73</v>
      </c>
      <c r="AA102" s="41">
        <f t="shared" si="11"/>
        <v>-7.6000000000000014</v>
      </c>
      <c r="AB102" s="42">
        <f t="shared" si="11"/>
        <v>-3.3599999999999994</v>
      </c>
    </row>
    <row r="103" spans="2:28" ht="17.25" thickTop="1" thickBot="1" x14ac:dyDescent="0.3">
      <c r="B103" s="43" t="str">
        <f t="shared" si="4"/>
        <v>30.06.2021</v>
      </c>
      <c r="C103" s="50">
        <f t="shared" si="5"/>
        <v>9.0900000000000034</v>
      </c>
      <c r="D103" s="51">
        <f t="shared" si="6"/>
        <v>-238</v>
      </c>
      <c r="E103" s="56">
        <f t="shared" si="11"/>
        <v>9.0900000000000034</v>
      </c>
      <c r="F103" s="41">
        <f t="shared" si="11"/>
        <v>0</v>
      </c>
      <c r="G103" s="41">
        <f t="shared" si="11"/>
        <v>0</v>
      </c>
      <c r="H103" s="41">
        <f t="shared" si="11"/>
        <v>0</v>
      </c>
      <c r="I103" s="41">
        <f t="shared" si="11"/>
        <v>0</v>
      </c>
      <c r="J103" s="41">
        <f t="shared" si="11"/>
        <v>0</v>
      </c>
      <c r="K103" s="41">
        <f t="shared" si="11"/>
        <v>0</v>
      </c>
      <c r="L103" s="41">
        <f t="shared" si="11"/>
        <v>-14</v>
      </c>
      <c r="M103" s="41">
        <f t="shared" si="11"/>
        <v>-14</v>
      </c>
      <c r="N103" s="41">
        <f t="shared" si="11"/>
        <v>-14</v>
      </c>
      <c r="O103" s="41">
        <f t="shared" si="11"/>
        <v>-14</v>
      </c>
      <c r="P103" s="41">
        <f t="shared" si="11"/>
        <v>-14</v>
      </c>
      <c r="Q103" s="41">
        <f t="shared" si="11"/>
        <v>-14</v>
      </c>
      <c r="R103" s="41">
        <f t="shared" si="11"/>
        <v>-14</v>
      </c>
      <c r="S103" s="41">
        <f t="shared" si="11"/>
        <v>-14</v>
      </c>
      <c r="T103" s="41">
        <f t="shared" si="11"/>
        <v>-14</v>
      </c>
      <c r="U103" s="41">
        <f t="shared" si="11"/>
        <v>-14</v>
      </c>
      <c r="V103" s="41">
        <f t="shared" si="11"/>
        <v>-14</v>
      </c>
      <c r="W103" s="41">
        <f t="shared" si="11"/>
        <v>-14</v>
      </c>
      <c r="X103" s="41">
        <f t="shared" si="11"/>
        <v>-14</v>
      </c>
      <c r="Y103" s="41">
        <f t="shared" si="11"/>
        <v>-14</v>
      </c>
      <c r="Z103" s="41">
        <f t="shared" si="11"/>
        <v>-14</v>
      </c>
      <c r="AA103" s="41">
        <f t="shared" si="11"/>
        <v>-14</v>
      </c>
      <c r="AB103" s="42">
        <f t="shared" si="11"/>
        <v>-14</v>
      </c>
    </row>
    <row r="104" spans="2:28" ht="16.5" thickTop="1" x14ac:dyDescent="0.25">
      <c r="B104" s="44">
        <f t="shared" si="4"/>
        <v>0</v>
      </c>
      <c r="C104" s="58">
        <f t="shared" si="5"/>
        <v>0</v>
      </c>
      <c r="D104" s="59">
        <f t="shared" si="6"/>
        <v>0</v>
      </c>
      <c r="E104" s="45">
        <f t="shared" si="11"/>
        <v>0</v>
      </c>
      <c r="F104" s="46">
        <f t="shared" si="11"/>
        <v>0</v>
      </c>
      <c r="G104" s="46">
        <f t="shared" si="11"/>
        <v>0</v>
      </c>
      <c r="H104" s="46">
        <f t="shared" si="11"/>
        <v>0</v>
      </c>
      <c r="I104" s="46">
        <f t="shared" si="11"/>
        <v>0</v>
      </c>
      <c r="J104" s="46">
        <f t="shared" si="11"/>
        <v>0</v>
      </c>
      <c r="K104" s="46">
        <f t="shared" si="11"/>
        <v>0</v>
      </c>
      <c r="L104" s="46">
        <f t="shared" si="11"/>
        <v>0</v>
      </c>
      <c r="M104" s="46">
        <f t="shared" si="11"/>
        <v>0</v>
      </c>
      <c r="N104" s="46">
        <f t="shared" si="11"/>
        <v>0</v>
      </c>
      <c r="O104" s="46">
        <f t="shared" si="11"/>
        <v>0</v>
      </c>
      <c r="P104" s="46">
        <f t="shared" si="11"/>
        <v>0</v>
      </c>
      <c r="Q104" s="46">
        <f t="shared" si="11"/>
        <v>0</v>
      </c>
      <c r="R104" s="46">
        <f t="shared" si="11"/>
        <v>0</v>
      </c>
      <c r="S104" s="46">
        <f t="shared" si="11"/>
        <v>0</v>
      </c>
      <c r="T104" s="46">
        <f t="shared" si="11"/>
        <v>0</v>
      </c>
      <c r="U104" s="46">
        <f t="shared" si="11"/>
        <v>0</v>
      </c>
      <c r="V104" s="46">
        <f t="shared" si="11"/>
        <v>0</v>
      </c>
      <c r="W104" s="46">
        <f t="shared" si="11"/>
        <v>0</v>
      </c>
      <c r="X104" s="46">
        <f t="shared" si="11"/>
        <v>0</v>
      </c>
      <c r="Y104" s="46">
        <f t="shared" si="11"/>
        <v>0</v>
      </c>
      <c r="Z104" s="46">
        <f t="shared" si="11"/>
        <v>0</v>
      </c>
      <c r="AA104" s="46">
        <f t="shared" si="11"/>
        <v>0</v>
      </c>
      <c r="AB104" s="47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22" zoomScale="85" zoomScaleNormal="85" workbookViewId="0">
      <selection activeCell="T77" sqref="T77"/>
    </sheetView>
  </sheetViews>
  <sheetFormatPr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79" t="s">
        <v>36</v>
      </c>
      <c r="C2" s="81" t="s">
        <v>37</v>
      </c>
      <c r="D2" s="82"/>
      <c r="E2" s="85" t="s">
        <v>75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2:28" ht="15.75" customHeight="1" thickTop="1" thickBot="1" x14ac:dyDescent="0.3">
      <c r="B3" s="80"/>
      <c r="C3" s="83"/>
      <c r="D3" s="84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01.06.2021</v>
      </c>
      <c r="C4" s="75">
        <f>SUM(E4:AB4)</f>
        <v>314</v>
      </c>
      <c r="D4" s="76"/>
      <c r="E4" s="40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11</v>
      </c>
      <c r="R4" s="41">
        <v>39</v>
      </c>
      <c r="S4" s="41">
        <v>6</v>
      </c>
      <c r="T4" s="41">
        <v>20</v>
      </c>
      <c r="U4" s="41">
        <v>13</v>
      </c>
      <c r="V4" s="41">
        <v>0</v>
      </c>
      <c r="W4" s="41">
        <v>18</v>
      </c>
      <c r="X4" s="41">
        <v>26</v>
      </c>
      <c r="Y4" s="41">
        <v>39</v>
      </c>
      <c r="Z4" s="41">
        <v>61</v>
      </c>
      <c r="AA4" s="41">
        <v>50</v>
      </c>
      <c r="AB4" s="42">
        <v>31</v>
      </c>
    </row>
    <row r="5" spans="2:28" ht="17.25" thickTop="1" thickBot="1" x14ac:dyDescent="0.3">
      <c r="B5" s="43" t="str">
        <f>'Angazirana aFRR energija'!B5</f>
        <v>02.06.2021</v>
      </c>
      <c r="C5" s="75">
        <f>SUM(E5:AB5)</f>
        <v>141</v>
      </c>
      <c r="D5" s="76"/>
      <c r="E5" s="40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17</v>
      </c>
      <c r="X5" s="41">
        <v>0</v>
      </c>
      <c r="Y5" s="41">
        <v>20</v>
      </c>
      <c r="Z5" s="41">
        <v>50</v>
      </c>
      <c r="AA5" s="41">
        <v>23</v>
      </c>
      <c r="AB5" s="42">
        <v>31</v>
      </c>
    </row>
    <row r="6" spans="2:28" ht="17.25" thickTop="1" thickBot="1" x14ac:dyDescent="0.3">
      <c r="B6" s="43" t="str">
        <f>'Angazirana aFRR energija'!B6</f>
        <v>03.06.2021</v>
      </c>
      <c r="C6" s="75">
        <f t="shared" ref="C6:C33" si="0">SUM(E6:AB6)</f>
        <v>71</v>
      </c>
      <c r="D6" s="76"/>
      <c r="E6" s="40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5</v>
      </c>
      <c r="R6" s="41">
        <v>50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2">
        <v>16</v>
      </c>
    </row>
    <row r="7" spans="2:28" ht="17.25" thickTop="1" thickBot="1" x14ac:dyDescent="0.3">
      <c r="B7" s="43" t="str">
        <f>'Angazirana aFRR energija'!B7</f>
        <v>04.06.2021</v>
      </c>
      <c r="C7" s="75">
        <f t="shared" si="0"/>
        <v>571</v>
      </c>
      <c r="D7" s="76"/>
      <c r="E7" s="40">
        <v>49</v>
      </c>
      <c r="F7" s="41">
        <v>0</v>
      </c>
      <c r="G7" s="41">
        <v>0</v>
      </c>
      <c r="H7" s="41">
        <v>0</v>
      </c>
      <c r="I7" s="41">
        <v>12</v>
      </c>
      <c r="J7" s="41">
        <v>47</v>
      </c>
      <c r="K7" s="41">
        <v>47</v>
      </c>
      <c r="L7" s="41">
        <v>90</v>
      </c>
      <c r="M7" s="41">
        <v>90</v>
      </c>
      <c r="N7" s="41">
        <v>87</v>
      </c>
      <c r="O7" s="41">
        <v>60</v>
      </c>
      <c r="P7" s="41">
        <v>0</v>
      </c>
      <c r="Q7" s="41">
        <v>0</v>
      </c>
      <c r="R7" s="41">
        <v>0</v>
      </c>
      <c r="S7" s="41">
        <v>17</v>
      </c>
      <c r="T7" s="41">
        <v>47</v>
      </c>
      <c r="U7" s="41">
        <v>20</v>
      </c>
      <c r="V7" s="41">
        <v>0</v>
      </c>
      <c r="W7" s="41">
        <v>0</v>
      </c>
      <c r="X7" s="41">
        <v>0</v>
      </c>
      <c r="Y7" s="41">
        <v>0</v>
      </c>
      <c r="Z7" s="41">
        <v>5</v>
      </c>
      <c r="AA7" s="41">
        <v>0</v>
      </c>
      <c r="AB7" s="42">
        <v>0</v>
      </c>
    </row>
    <row r="8" spans="2:28" ht="17.25" thickTop="1" thickBot="1" x14ac:dyDescent="0.3">
      <c r="B8" s="43" t="str">
        <f>'Angazirana aFRR energija'!B8</f>
        <v>05.06.2021</v>
      </c>
      <c r="C8" s="75">
        <f t="shared" si="0"/>
        <v>189</v>
      </c>
      <c r="D8" s="76"/>
      <c r="E8" s="40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18</v>
      </c>
      <c r="R8" s="41">
        <v>50</v>
      </c>
      <c r="S8" s="41">
        <v>27</v>
      </c>
      <c r="T8" s="41">
        <v>27</v>
      </c>
      <c r="U8" s="41">
        <v>31</v>
      </c>
      <c r="V8" s="41">
        <v>30</v>
      </c>
      <c r="W8" s="41">
        <v>6</v>
      </c>
      <c r="X8" s="41">
        <v>0</v>
      </c>
      <c r="Y8" s="41">
        <v>0</v>
      </c>
      <c r="Z8" s="41">
        <v>0</v>
      </c>
      <c r="AA8" s="41">
        <v>0</v>
      </c>
      <c r="AB8" s="42">
        <v>0</v>
      </c>
    </row>
    <row r="9" spans="2:28" ht="17.25" thickTop="1" thickBot="1" x14ac:dyDescent="0.3">
      <c r="B9" s="43" t="str">
        <f>'Angazirana aFRR energija'!B9</f>
        <v>06.06.2021</v>
      </c>
      <c r="C9" s="75">
        <f t="shared" si="0"/>
        <v>231</v>
      </c>
      <c r="D9" s="76"/>
      <c r="E9" s="40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6</v>
      </c>
      <c r="N9" s="41">
        <v>0</v>
      </c>
      <c r="O9" s="41">
        <v>18</v>
      </c>
      <c r="P9" s="41">
        <v>28</v>
      </c>
      <c r="Q9" s="41">
        <v>43</v>
      </c>
      <c r="R9" s="41">
        <v>36</v>
      </c>
      <c r="S9" s="41">
        <v>50</v>
      </c>
      <c r="T9" s="41">
        <v>30</v>
      </c>
      <c r="U9" s="41">
        <v>20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2">
        <v>0</v>
      </c>
    </row>
    <row r="10" spans="2:28" ht="17.25" thickTop="1" thickBot="1" x14ac:dyDescent="0.3">
      <c r="B10" s="43" t="str">
        <f>'Angazirana aFRR energija'!B10</f>
        <v>07.06.2021</v>
      </c>
      <c r="C10" s="75">
        <f t="shared" si="0"/>
        <v>367</v>
      </c>
      <c r="D10" s="76"/>
      <c r="E10" s="40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5</v>
      </c>
      <c r="M10" s="41">
        <v>38</v>
      </c>
      <c r="N10" s="41">
        <v>79</v>
      </c>
      <c r="O10" s="41">
        <v>70</v>
      </c>
      <c r="P10" s="41">
        <v>70</v>
      </c>
      <c r="Q10" s="41">
        <v>0</v>
      </c>
      <c r="R10" s="41">
        <v>0</v>
      </c>
      <c r="S10" s="41">
        <v>59</v>
      </c>
      <c r="T10" s="41">
        <v>20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23</v>
      </c>
      <c r="AA10" s="41">
        <v>3</v>
      </c>
      <c r="AB10" s="42">
        <v>0</v>
      </c>
    </row>
    <row r="11" spans="2:28" ht="17.25" thickTop="1" thickBot="1" x14ac:dyDescent="0.3">
      <c r="B11" s="43" t="str">
        <f>'Angazirana aFRR energija'!B11</f>
        <v>08.06.2021</v>
      </c>
      <c r="C11" s="75">
        <f t="shared" si="0"/>
        <v>145</v>
      </c>
      <c r="D11" s="76"/>
      <c r="E11" s="40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8</v>
      </c>
      <c r="N11" s="41">
        <v>6</v>
      </c>
      <c r="O11" s="41">
        <v>0</v>
      </c>
      <c r="P11" s="41">
        <v>3</v>
      </c>
      <c r="Q11" s="41">
        <v>20</v>
      </c>
      <c r="R11" s="41">
        <v>20</v>
      </c>
      <c r="S11" s="41">
        <v>34</v>
      </c>
      <c r="T11" s="41">
        <v>54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2">
        <v>0</v>
      </c>
    </row>
    <row r="12" spans="2:28" ht="17.25" thickTop="1" thickBot="1" x14ac:dyDescent="0.3">
      <c r="B12" s="43" t="str">
        <f>'Angazirana aFRR energija'!B12</f>
        <v>09.06.2021</v>
      </c>
      <c r="C12" s="75">
        <f t="shared" si="0"/>
        <v>8</v>
      </c>
      <c r="D12" s="76"/>
      <c r="E12" s="40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8</v>
      </c>
      <c r="AB12" s="42">
        <v>0</v>
      </c>
    </row>
    <row r="13" spans="2:28" ht="16.5" customHeight="1" thickTop="1" thickBot="1" x14ac:dyDescent="0.3">
      <c r="B13" s="43" t="str">
        <f>'Angazirana aFRR energija'!B13</f>
        <v>10.06.2021</v>
      </c>
      <c r="C13" s="75">
        <f t="shared" si="0"/>
        <v>0</v>
      </c>
      <c r="D13" s="76"/>
      <c r="E13" s="40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2">
        <v>0</v>
      </c>
    </row>
    <row r="14" spans="2:28" ht="17.25" thickTop="1" thickBot="1" x14ac:dyDescent="0.3">
      <c r="B14" s="43" t="str">
        <f>'Angazirana aFRR energija'!B14</f>
        <v>11.06.2021</v>
      </c>
      <c r="C14" s="75">
        <f t="shared" si="0"/>
        <v>26</v>
      </c>
      <c r="D14" s="76"/>
      <c r="E14" s="40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3</v>
      </c>
      <c r="R14" s="41">
        <v>23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2">
        <v>0</v>
      </c>
    </row>
    <row r="15" spans="2:28" ht="17.25" thickTop="1" thickBot="1" x14ac:dyDescent="0.3">
      <c r="B15" s="43" t="str">
        <f>'Angazirana aFRR energija'!B15</f>
        <v>12.06.2021</v>
      </c>
      <c r="C15" s="75">
        <f t="shared" si="0"/>
        <v>133</v>
      </c>
      <c r="D15" s="76"/>
      <c r="E15" s="40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5</v>
      </c>
      <c r="S15" s="41">
        <v>60</v>
      </c>
      <c r="T15" s="41">
        <v>39</v>
      </c>
      <c r="U15" s="41">
        <v>29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2">
        <v>0</v>
      </c>
    </row>
    <row r="16" spans="2:28" ht="17.25" thickTop="1" thickBot="1" x14ac:dyDescent="0.3">
      <c r="B16" s="43" t="str">
        <f>'Angazirana aFRR energija'!B16</f>
        <v>13.06.2021</v>
      </c>
      <c r="C16" s="75">
        <f t="shared" si="0"/>
        <v>20</v>
      </c>
      <c r="D16" s="76"/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6</v>
      </c>
      <c r="S16" s="41">
        <v>14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2">
        <v>0</v>
      </c>
    </row>
    <row r="17" spans="2:28" ht="17.25" thickTop="1" thickBot="1" x14ac:dyDescent="0.3">
      <c r="B17" s="43" t="str">
        <f>'Angazirana aFRR energija'!B17</f>
        <v>14.06.2021</v>
      </c>
      <c r="C17" s="75">
        <f t="shared" si="0"/>
        <v>0</v>
      </c>
      <c r="D17" s="76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2">
        <v>0</v>
      </c>
    </row>
    <row r="18" spans="2:28" ht="17.25" thickTop="1" thickBot="1" x14ac:dyDescent="0.3">
      <c r="B18" s="43" t="str">
        <f>'Angazirana aFRR energija'!B18</f>
        <v>15.06.2021</v>
      </c>
      <c r="C18" s="75">
        <f t="shared" si="0"/>
        <v>0</v>
      </c>
      <c r="D18" s="76"/>
      <c r="E18" s="40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2">
        <v>0</v>
      </c>
    </row>
    <row r="19" spans="2:28" ht="17.25" thickTop="1" thickBot="1" x14ac:dyDescent="0.3">
      <c r="B19" s="43" t="str">
        <f>'Angazirana aFRR energija'!B19</f>
        <v>16.06.2021</v>
      </c>
      <c r="C19" s="75">
        <f t="shared" si="0"/>
        <v>19</v>
      </c>
      <c r="D19" s="76"/>
      <c r="E19" s="40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19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2">
        <v>0</v>
      </c>
    </row>
    <row r="20" spans="2:28" ht="17.25" thickTop="1" thickBot="1" x14ac:dyDescent="0.3">
      <c r="B20" s="43" t="str">
        <f>'Angazirana aFRR energija'!B20</f>
        <v>17.06.2021</v>
      </c>
      <c r="C20" s="75">
        <f t="shared" si="0"/>
        <v>120</v>
      </c>
      <c r="D20" s="76"/>
      <c r="E20" s="40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9</v>
      </c>
      <c r="R20" s="41">
        <v>50</v>
      </c>
      <c r="S20" s="41">
        <v>38</v>
      </c>
      <c r="T20" s="41">
        <v>20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2">
        <v>3</v>
      </c>
    </row>
    <row r="21" spans="2:28" ht="17.25" thickTop="1" thickBot="1" x14ac:dyDescent="0.3">
      <c r="B21" s="43" t="str">
        <f>'Angazirana aFRR energija'!B21</f>
        <v>18.06.2021</v>
      </c>
      <c r="C21" s="75">
        <f t="shared" si="0"/>
        <v>29</v>
      </c>
      <c r="D21" s="76"/>
      <c r="E21" s="40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16</v>
      </c>
      <c r="T21" s="41">
        <v>13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2">
        <v>0</v>
      </c>
    </row>
    <row r="22" spans="2:28" ht="17.25" thickTop="1" thickBot="1" x14ac:dyDescent="0.3">
      <c r="B22" s="43" t="str">
        <f>'Angazirana aFRR energija'!B22</f>
        <v>19.06.2021</v>
      </c>
      <c r="C22" s="75">
        <f t="shared" si="0"/>
        <v>0</v>
      </c>
      <c r="D22" s="76"/>
      <c r="E22" s="40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2">
        <v>0</v>
      </c>
    </row>
    <row r="23" spans="2:28" ht="17.25" thickTop="1" thickBot="1" x14ac:dyDescent="0.3">
      <c r="B23" s="43" t="str">
        <f>'Angazirana aFRR energija'!B23</f>
        <v>20.06.2021</v>
      </c>
      <c r="C23" s="75">
        <f t="shared" si="0"/>
        <v>0</v>
      </c>
      <c r="D23" s="76"/>
      <c r="E23" s="40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2">
        <v>0</v>
      </c>
    </row>
    <row r="24" spans="2:28" ht="17.25" thickTop="1" thickBot="1" x14ac:dyDescent="0.3">
      <c r="B24" s="43" t="str">
        <f>'Angazirana aFRR energija'!B24</f>
        <v>21.06.2021</v>
      </c>
      <c r="C24" s="75">
        <f t="shared" si="0"/>
        <v>228</v>
      </c>
      <c r="D24" s="76"/>
      <c r="E24" s="40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28</v>
      </c>
      <c r="T24" s="41">
        <v>36</v>
      </c>
      <c r="U24" s="41">
        <v>70</v>
      </c>
      <c r="V24" s="41">
        <v>23</v>
      </c>
      <c r="W24" s="41">
        <v>30</v>
      </c>
      <c r="X24" s="41">
        <v>30</v>
      </c>
      <c r="Y24" s="41">
        <v>11</v>
      </c>
      <c r="Z24" s="41">
        <v>0</v>
      </c>
      <c r="AA24" s="41">
        <v>0</v>
      </c>
      <c r="AB24" s="42">
        <v>0</v>
      </c>
    </row>
    <row r="25" spans="2:28" ht="17.25" thickTop="1" thickBot="1" x14ac:dyDescent="0.3">
      <c r="B25" s="43" t="str">
        <f>'Angazirana aFRR energija'!B25</f>
        <v>22.06.2021</v>
      </c>
      <c r="C25" s="75">
        <f t="shared" si="0"/>
        <v>540</v>
      </c>
      <c r="D25" s="76"/>
      <c r="E25" s="40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43</v>
      </c>
      <c r="S25" s="41">
        <v>83</v>
      </c>
      <c r="T25" s="41">
        <v>100</v>
      </c>
      <c r="U25" s="41">
        <v>70</v>
      </c>
      <c r="V25" s="41">
        <v>17</v>
      </c>
      <c r="W25" s="41">
        <v>53</v>
      </c>
      <c r="X25" s="41">
        <v>30</v>
      </c>
      <c r="Y25" s="41">
        <v>40</v>
      </c>
      <c r="Z25" s="41">
        <v>40</v>
      </c>
      <c r="AA25" s="41">
        <v>40</v>
      </c>
      <c r="AB25" s="42">
        <v>24</v>
      </c>
    </row>
    <row r="26" spans="2:28" ht="17.25" thickTop="1" thickBot="1" x14ac:dyDescent="0.3">
      <c r="B26" s="43" t="str">
        <f>'Angazirana aFRR energija'!B26</f>
        <v>23.06.2021</v>
      </c>
      <c r="C26" s="75">
        <f t="shared" si="0"/>
        <v>1484</v>
      </c>
      <c r="D26" s="76"/>
      <c r="E26" s="40">
        <v>26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20</v>
      </c>
      <c r="M26" s="41">
        <v>40</v>
      </c>
      <c r="N26" s="41">
        <v>40</v>
      </c>
      <c r="O26" s="41">
        <v>59</v>
      </c>
      <c r="P26" s="41">
        <v>95</v>
      </c>
      <c r="Q26" s="41">
        <v>95</v>
      </c>
      <c r="R26" s="41">
        <v>89</v>
      </c>
      <c r="S26" s="41">
        <v>122</v>
      </c>
      <c r="T26" s="41">
        <v>140</v>
      </c>
      <c r="U26" s="41">
        <v>120</v>
      </c>
      <c r="V26" s="41">
        <v>140</v>
      </c>
      <c r="W26" s="41">
        <v>107</v>
      </c>
      <c r="X26" s="41">
        <v>100</v>
      </c>
      <c r="Y26" s="41">
        <v>90</v>
      </c>
      <c r="Z26" s="41">
        <v>90</v>
      </c>
      <c r="AA26" s="41">
        <v>40</v>
      </c>
      <c r="AB26" s="42">
        <v>71</v>
      </c>
    </row>
    <row r="27" spans="2:28" ht="17.25" thickTop="1" thickBot="1" x14ac:dyDescent="0.3">
      <c r="B27" s="43" t="str">
        <f>'Angazirana aFRR energija'!B27</f>
        <v>24.06.2021</v>
      </c>
      <c r="C27" s="75">
        <f t="shared" si="0"/>
        <v>1668</v>
      </c>
      <c r="D27" s="76"/>
      <c r="E27" s="40">
        <v>43</v>
      </c>
      <c r="F27" s="41">
        <v>40</v>
      </c>
      <c r="G27" s="41">
        <v>15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37</v>
      </c>
      <c r="N27" s="41">
        <v>40</v>
      </c>
      <c r="O27" s="41">
        <v>89</v>
      </c>
      <c r="P27" s="41">
        <v>90</v>
      </c>
      <c r="Q27" s="41">
        <v>113</v>
      </c>
      <c r="R27" s="41">
        <v>90</v>
      </c>
      <c r="S27" s="41">
        <v>81</v>
      </c>
      <c r="T27" s="41">
        <v>132</v>
      </c>
      <c r="U27" s="41">
        <v>140</v>
      </c>
      <c r="V27" s="41">
        <v>140</v>
      </c>
      <c r="W27" s="41">
        <v>140</v>
      </c>
      <c r="X27" s="41">
        <v>122</v>
      </c>
      <c r="Y27" s="41">
        <v>100</v>
      </c>
      <c r="Z27" s="41">
        <v>100</v>
      </c>
      <c r="AA27" s="41">
        <v>76</v>
      </c>
      <c r="AB27" s="42">
        <v>80</v>
      </c>
    </row>
    <row r="28" spans="2:28" ht="17.25" thickTop="1" thickBot="1" x14ac:dyDescent="0.3">
      <c r="B28" s="43" t="str">
        <f>'Angazirana aFRR energija'!B28</f>
        <v>25.06.2021</v>
      </c>
      <c r="C28" s="75">
        <f t="shared" si="0"/>
        <v>1122</v>
      </c>
      <c r="D28" s="76"/>
      <c r="E28" s="40">
        <v>0</v>
      </c>
      <c r="F28" s="41">
        <v>0</v>
      </c>
      <c r="G28" s="41">
        <v>0</v>
      </c>
      <c r="H28" s="41">
        <v>0</v>
      </c>
      <c r="I28" s="41">
        <v>29</v>
      </c>
      <c r="J28" s="41">
        <v>40</v>
      </c>
      <c r="K28" s="41">
        <v>40</v>
      </c>
      <c r="L28" s="41">
        <v>40</v>
      </c>
      <c r="M28" s="41">
        <v>57</v>
      </c>
      <c r="N28" s="41">
        <v>64</v>
      </c>
      <c r="O28" s="41">
        <v>110</v>
      </c>
      <c r="P28" s="41">
        <v>128</v>
      </c>
      <c r="Q28" s="41">
        <v>140</v>
      </c>
      <c r="R28" s="41">
        <v>118</v>
      </c>
      <c r="S28" s="41">
        <v>105</v>
      </c>
      <c r="T28" s="41">
        <v>101</v>
      </c>
      <c r="U28" s="41">
        <v>50</v>
      </c>
      <c r="V28" s="41">
        <v>40</v>
      </c>
      <c r="W28" s="41">
        <v>40</v>
      </c>
      <c r="X28" s="41">
        <v>20</v>
      </c>
      <c r="Y28" s="41">
        <v>0</v>
      </c>
      <c r="Z28" s="41">
        <v>0</v>
      </c>
      <c r="AA28" s="41">
        <v>0</v>
      </c>
      <c r="AB28" s="42">
        <v>0</v>
      </c>
    </row>
    <row r="29" spans="2:28" ht="17.25" thickTop="1" thickBot="1" x14ac:dyDescent="0.3">
      <c r="B29" s="43" t="str">
        <f>'Angazirana aFRR energija'!B29</f>
        <v>26.06.2021</v>
      </c>
      <c r="C29" s="75">
        <f t="shared" si="0"/>
        <v>280</v>
      </c>
      <c r="D29" s="76"/>
      <c r="E29" s="40">
        <v>0</v>
      </c>
      <c r="F29" s="41">
        <v>14</v>
      </c>
      <c r="G29" s="41">
        <v>16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34</v>
      </c>
      <c r="R29" s="41">
        <v>14</v>
      </c>
      <c r="S29" s="41">
        <v>54</v>
      </c>
      <c r="T29" s="41">
        <v>69</v>
      </c>
      <c r="U29" s="41">
        <v>59</v>
      </c>
      <c r="V29" s="41">
        <v>20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2">
        <v>0</v>
      </c>
    </row>
    <row r="30" spans="2:28" ht="17.25" thickTop="1" thickBot="1" x14ac:dyDescent="0.3">
      <c r="B30" s="43" t="str">
        <f>'Angazirana aFRR energija'!B30</f>
        <v>27.06.2021</v>
      </c>
      <c r="C30" s="75">
        <f t="shared" si="0"/>
        <v>21</v>
      </c>
      <c r="D30" s="76"/>
      <c r="E30" s="40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21</v>
      </c>
      <c r="X30" s="41">
        <v>0</v>
      </c>
      <c r="Y30" s="41">
        <v>0</v>
      </c>
      <c r="Z30" s="41">
        <v>0</v>
      </c>
      <c r="AA30" s="41">
        <v>0</v>
      </c>
      <c r="AB30" s="42">
        <v>0</v>
      </c>
    </row>
    <row r="31" spans="2:28" ht="17.25" thickTop="1" thickBot="1" x14ac:dyDescent="0.3">
      <c r="B31" s="43" t="str">
        <f>'Angazirana aFRR energija'!B31</f>
        <v>28.06.2021</v>
      </c>
      <c r="C31" s="75">
        <f t="shared" si="0"/>
        <v>178</v>
      </c>
      <c r="D31" s="76"/>
      <c r="E31" s="40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15</v>
      </c>
      <c r="T31" s="41">
        <v>40</v>
      </c>
      <c r="U31" s="41">
        <v>40</v>
      </c>
      <c r="V31" s="41">
        <v>40</v>
      </c>
      <c r="W31" s="41">
        <v>40</v>
      </c>
      <c r="X31" s="41">
        <v>3</v>
      </c>
      <c r="Y31" s="41">
        <v>0</v>
      </c>
      <c r="Z31" s="41">
        <v>0</v>
      </c>
      <c r="AA31" s="41">
        <v>0</v>
      </c>
      <c r="AB31" s="42">
        <v>0</v>
      </c>
    </row>
    <row r="32" spans="2:28" ht="17.25" thickTop="1" thickBot="1" x14ac:dyDescent="0.3">
      <c r="B32" s="43" t="str">
        <f>'Angazirana aFRR energija'!B32</f>
        <v>29.06.2021</v>
      </c>
      <c r="C32" s="75">
        <f t="shared" si="0"/>
        <v>433</v>
      </c>
      <c r="D32" s="76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15</v>
      </c>
      <c r="S32" s="41">
        <v>38</v>
      </c>
      <c r="T32" s="41">
        <v>65</v>
      </c>
      <c r="U32" s="41">
        <v>87</v>
      </c>
      <c r="V32" s="41">
        <v>60</v>
      </c>
      <c r="W32" s="41">
        <v>90</v>
      </c>
      <c r="X32" s="41">
        <v>49</v>
      </c>
      <c r="Y32" s="41">
        <v>23</v>
      </c>
      <c r="Z32" s="41">
        <v>6</v>
      </c>
      <c r="AA32" s="41">
        <v>0</v>
      </c>
      <c r="AB32" s="42">
        <v>0</v>
      </c>
    </row>
    <row r="33" spans="2:33" ht="17.25" thickTop="1" thickBot="1" x14ac:dyDescent="0.3">
      <c r="B33" s="43" t="str">
        <f>'Angazirana aFRR energija'!B33</f>
        <v>30.06.2021</v>
      </c>
      <c r="C33" s="75">
        <f t="shared" si="0"/>
        <v>586</v>
      </c>
      <c r="D33" s="76"/>
      <c r="E33" s="40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16</v>
      </c>
      <c r="Q33" s="41">
        <v>45</v>
      </c>
      <c r="R33" s="41">
        <v>45</v>
      </c>
      <c r="S33" s="41">
        <v>98</v>
      </c>
      <c r="T33" s="41">
        <v>130</v>
      </c>
      <c r="U33" s="41">
        <v>95</v>
      </c>
      <c r="V33" s="41">
        <v>74</v>
      </c>
      <c r="W33" s="41">
        <v>45</v>
      </c>
      <c r="X33" s="41">
        <v>38</v>
      </c>
      <c r="Y33" s="41">
        <v>0</v>
      </c>
      <c r="Z33" s="41">
        <v>0</v>
      </c>
      <c r="AA33" s="41">
        <v>0</v>
      </c>
      <c r="AB33" s="42">
        <v>0</v>
      </c>
    </row>
    <row r="34" spans="2:33" ht="16.5" thickTop="1" x14ac:dyDescent="0.25">
      <c r="B34" s="44">
        <f>'Angazirana aFRR energija'!B34</f>
        <v>0</v>
      </c>
      <c r="C34" s="77">
        <f>SUM(E34:AB34)</f>
        <v>0</v>
      </c>
      <c r="D34" s="78"/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</row>
    <row r="35" spans="2:33" x14ac:dyDescent="0.25">
      <c r="D35" s="49"/>
    </row>
    <row r="37" spans="2:33" s="60" customFormat="1" ht="25.5" customHeight="1" thickBot="1" x14ac:dyDescent="0.3">
      <c r="B37" s="79" t="s">
        <v>36</v>
      </c>
      <c r="C37" s="81" t="s">
        <v>37</v>
      </c>
      <c r="D37" s="82"/>
      <c r="E37" s="85" t="s">
        <v>76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6"/>
      <c r="AG37" s="60" t="s">
        <v>35</v>
      </c>
    </row>
    <row r="38" spans="2:33" ht="15.75" customHeight="1" thickTop="1" thickBot="1" x14ac:dyDescent="0.3">
      <c r="B38" s="80"/>
      <c r="C38" s="83"/>
      <c r="D38" s="84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38" t="s">
        <v>25</v>
      </c>
    </row>
    <row r="39" spans="2:33" ht="17.25" thickTop="1" thickBot="1" x14ac:dyDescent="0.3">
      <c r="B39" s="39" t="str">
        <f>B4</f>
        <v>01.06.2021</v>
      </c>
      <c r="C39" s="75">
        <f>SUM(E39:AB39)</f>
        <v>0</v>
      </c>
      <c r="D39" s="76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2">
        <v>0</v>
      </c>
    </row>
    <row r="40" spans="2:33" ht="17.25" thickTop="1" thickBot="1" x14ac:dyDescent="0.3">
      <c r="B40" s="43" t="str">
        <f t="shared" ref="B40:B69" si="1">B5</f>
        <v>02.06.2021</v>
      </c>
      <c r="C40" s="75">
        <f t="shared" ref="C40:C68" si="2">SUM(E40:AB40)</f>
        <v>0</v>
      </c>
      <c r="D40" s="76"/>
      <c r="E40" s="40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2">
        <v>0</v>
      </c>
    </row>
    <row r="41" spans="2:33" ht="17.25" thickTop="1" thickBot="1" x14ac:dyDescent="0.3">
      <c r="B41" s="43" t="str">
        <f t="shared" si="1"/>
        <v>03.06.2021</v>
      </c>
      <c r="C41" s="75">
        <f t="shared" si="2"/>
        <v>0</v>
      </c>
      <c r="D41" s="76"/>
      <c r="E41" s="40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2">
        <v>0</v>
      </c>
    </row>
    <row r="42" spans="2:33" ht="17.25" thickTop="1" thickBot="1" x14ac:dyDescent="0.3">
      <c r="B42" s="43" t="str">
        <f t="shared" si="1"/>
        <v>04.06.2021</v>
      </c>
      <c r="C42" s="75">
        <f t="shared" si="2"/>
        <v>-21</v>
      </c>
      <c r="D42" s="76"/>
      <c r="E42" s="40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-21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2">
        <v>0</v>
      </c>
    </row>
    <row r="43" spans="2:33" ht="17.25" thickTop="1" thickBot="1" x14ac:dyDescent="0.3">
      <c r="B43" s="43" t="str">
        <f t="shared" si="1"/>
        <v>05.06.2021</v>
      </c>
      <c r="C43" s="75">
        <f t="shared" si="2"/>
        <v>-171</v>
      </c>
      <c r="D43" s="76"/>
      <c r="E43" s="40">
        <v>-35</v>
      </c>
      <c r="F43" s="41">
        <v>-35</v>
      </c>
      <c r="G43" s="41">
        <v>-5</v>
      </c>
      <c r="H43" s="41">
        <v>-5</v>
      </c>
      <c r="I43" s="41">
        <v>-5</v>
      </c>
      <c r="J43" s="41">
        <v>-5</v>
      </c>
      <c r="K43" s="41">
        <v>-17</v>
      </c>
      <c r="L43" s="41">
        <v>-25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-26</v>
      </c>
      <c r="Z43" s="41">
        <v>-13</v>
      </c>
      <c r="AA43" s="41">
        <v>0</v>
      </c>
      <c r="AB43" s="42">
        <v>0</v>
      </c>
    </row>
    <row r="44" spans="2:33" ht="17.25" thickTop="1" thickBot="1" x14ac:dyDescent="0.3">
      <c r="B44" s="43" t="str">
        <f t="shared" si="1"/>
        <v>06.06.2021</v>
      </c>
      <c r="C44" s="75">
        <f t="shared" si="2"/>
        <v>-94</v>
      </c>
      <c r="D44" s="76"/>
      <c r="E44" s="40">
        <v>0</v>
      </c>
      <c r="F44" s="41">
        <v>-15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-33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-36</v>
      </c>
      <c r="AB44" s="42">
        <v>-10</v>
      </c>
    </row>
    <row r="45" spans="2:33" ht="16.5" customHeight="1" thickTop="1" thickBot="1" x14ac:dyDescent="0.3">
      <c r="B45" s="43" t="str">
        <f t="shared" si="1"/>
        <v>07.06.2021</v>
      </c>
      <c r="C45" s="75">
        <f t="shared" si="2"/>
        <v>-46</v>
      </c>
      <c r="D45" s="76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-28</v>
      </c>
      <c r="X45" s="41">
        <v>-18</v>
      </c>
      <c r="Y45" s="41">
        <v>0</v>
      </c>
      <c r="Z45" s="41">
        <v>0</v>
      </c>
      <c r="AA45" s="41">
        <v>0</v>
      </c>
      <c r="AB45" s="42">
        <v>0</v>
      </c>
    </row>
    <row r="46" spans="2:33" ht="17.25" thickTop="1" thickBot="1" x14ac:dyDescent="0.3">
      <c r="B46" s="43" t="str">
        <f t="shared" si="1"/>
        <v>08.06.2021</v>
      </c>
      <c r="C46" s="75">
        <f t="shared" si="2"/>
        <v>-43</v>
      </c>
      <c r="D46" s="76"/>
      <c r="E46" s="40">
        <v>0</v>
      </c>
      <c r="F46" s="41">
        <v>-24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-13</v>
      </c>
      <c r="O46" s="41">
        <v>-6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2">
        <v>0</v>
      </c>
    </row>
    <row r="47" spans="2:33" ht="17.25" thickTop="1" thickBot="1" x14ac:dyDescent="0.3">
      <c r="B47" s="43" t="str">
        <f t="shared" si="1"/>
        <v>09.06.2021</v>
      </c>
      <c r="C47" s="75">
        <f t="shared" si="2"/>
        <v>-598</v>
      </c>
      <c r="D47" s="76"/>
      <c r="E47" s="40">
        <v>-17</v>
      </c>
      <c r="F47" s="41">
        <v>0</v>
      </c>
      <c r="G47" s="41">
        <v>0</v>
      </c>
      <c r="H47" s="41">
        <v>0</v>
      </c>
      <c r="I47" s="41">
        <v>0</v>
      </c>
      <c r="J47" s="41">
        <v>-6</v>
      </c>
      <c r="K47" s="41">
        <v>-33</v>
      </c>
      <c r="L47" s="41">
        <v>-50</v>
      </c>
      <c r="M47" s="41">
        <v>-50</v>
      </c>
      <c r="N47" s="41">
        <v>-50</v>
      </c>
      <c r="O47" s="41">
        <v>-50</v>
      </c>
      <c r="P47" s="41">
        <v>-50</v>
      </c>
      <c r="Q47" s="41">
        <v>-28</v>
      </c>
      <c r="R47" s="41">
        <v>0</v>
      </c>
      <c r="S47" s="41">
        <v>-20</v>
      </c>
      <c r="T47" s="41">
        <v>-20</v>
      </c>
      <c r="U47" s="41">
        <v>-20</v>
      </c>
      <c r="V47" s="41">
        <v>-40</v>
      </c>
      <c r="W47" s="41">
        <v>-40</v>
      </c>
      <c r="X47" s="41">
        <v>-40</v>
      </c>
      <c r="Y47" s="41">
        <v>-40</v>
      </c>
      <c r="Z47" s="41">
        <v>-11</v>
      </c>
      <c r="AA47" s="41">
        <v>-33</v>
      </c>
      <c r="AB47" s="42">
        <v>0</v>
      </c>
    </row>
    <row r="48" spans="2:33" ht="17.25" thickTop="1" thickBot="1" x14ac:dyDescent="0.3">
      <c r="B48" s="43" t="str">
        <f t="shared" si="1"/>
        <v>10.06.2021</v>
      </c>
      <c r="C48" s="75">
        <f t="shared" si="2"/>
        <v>-272</v>
      </c>
      <c r="D48" s="76"/>
      <c r="E48" s="40">
        <v>0</v>
      </c>
      <c r="F48" s="41">
        <v>0</v>
      </c>
      <c r="G48" s="41">
        <v>0</v>
      </c>
      <c r="H48" s="41">
        <v>-10</v>
      </c>
      <c r="I48" s="41">
        <v>-10</v>
      </c>
      <c r="J48" s="41">
        <v>-10</v>
      </c>
      <c r="K48" s="41">
        <v>-10</v>
      </c>
      <c r="L48" s="41">
        <v>-3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-27</v>
      </c>
      <c r="W48" s="41">
        <v>-40</v>
      </c>
      <c r="X48" s="41">
        <v>-40</v>
      </c>
      <c r="Y48" s="41">
        <v>-28</v>
      </c>
      <c r="Z48" s="41">
        <v>-15</v>
      </c>
      <c r="AA48" s="41">
        <v>-50</v>
      </c>
      <c r="AB48" s="42">
        <v>-29</v>
      </c>
    </row>
    <row r="49" spans="2:28" ht="17.25" thickTop="1" thickBot="1" x14ac:dyDescent="0.3">
      <c r="B49" s="43" t="str">
        <f t="shared" si="1"/>
        <v>11.06.2021</v>
      </c>
      <c r="C49" s="75">
        <f t="shared" si="2"/>
        <v>-151</v>
      </c>
      <c r="D49" s="76"/>
      <c r="E49" s="40">
        <v>0</v>
      </c>
      <c r="F49" s="41">
        <v>-8</v>
      </c>
      <c r="G49" s="41">
        <v>0</v>
      </c>
      <c r="H49" s="41">
        <v>0</v>
      </c>
      <c r="I49" s="41">
        <v>0</v>
      </c>
      <c r="J49" s="41">
        <v>0</v>
      </c>
      <c r="K49" s="41">
        <v>-9</v>
      </c>
      <c r="L49" s="41">
        <v>-10</v>
      </c>
      <c r="M49" s="41">
        <v>-10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-14</v>
      </c>
      <c r="T49" s="41">
        <v>-50</v>
      </c>
      <c r="U49" s="41">
        <v>-15</v>
      </c>
      <c r="V49" s="41">
        <v>0</v>
      </c>
      <c r="W49" s="41">
        <v>0</v>
      </c>
      <c r="X49" s="41">
        <v>0</v>
      </c>
      <c r="Y49" s="41">
        <v>-35</v>
      </c>
      <c r="Z49" s="41">
        <v>0</v>
      </c>
      <c r="AA49" s="41">
        <v>0</v>
      </c>
      <c r="AB49" s="42">
        <v>0</v>
      </c>
    </row>
    <row r="50" spans="2:28" ht="17.25" thickTop="1" thickBot="1" x14ac:dyDescent="0.3">
      <c r="B50" s="43" t="str">
        <f t="shared" si="1"/>
        <v>12.06.2021</v>
      </c>
      <c r="C50" s="75">
        <f t="shared" si="2"/>
        <v>-163</v>
      </c>
      <c r="D50" s="76"/>
      <c r="E50" s="40">
        <v>-3</v>
      </c>
      <c r="F50" s="41">
        <v>-5</v>
      </c>
      <c r="G50" s="41">
        <v>-10</v>
      </c>
      <c r="H50" s="41">
        <v>-10</v>
      </c>
      <c r="I50" s="41">
        <v>-10</v>
      </c>
      <c r="J50" s="41">
        <v>-10</v>
      </c>
      <c r="K50" s="41">
        <v>-10</v>
      </c>
      <c r="L50" s="41">
        <v>-10</v>
      </c>
      <c r="M50" s="41">
        <v>0</v>
      </c>
      <c r="N50" s="41">
        <v>0</v>
      </c>
      <c r="O50" s="41">
        <v>-20</v>
      </c>
      <c r="P50" s="41">
        <v>-20</v>
      </c>
      <c r="Q50" s="41">
        <v>-20</v>
      </c>
      <c r="R50" s="41">
        <v>-35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2">
        <v>0</v>
      </c>
    </row>
    <row r="51" spans="2:28" ht="17.25" thickTop="1" thickBot="1" x14ac:dyDescent="0.3">
      <c r="B51" s="43" t="str">
        <f t="shared" si="1"/>
        <v>13.06.2021</v>
      </c>
      <c r="C51" s="75">
        <f t="shared" si="2"/>
        <v>-58</v>
      </c>
      <c r="D51" s="76"/>
      <c r="E51" s="40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-50</v>
      </c>
      <c r="Z51" s="41">
        <v>-8</v>
      </c>
      <c r="AA51" s="41">
        <v>0</v>
      </c>
      <c r="AB51" s="42">
        <v>0</v>
      </c>
    </row>
    <row r="52" spans="2:28" ht="17.25" thickTop="1" thickBot="1" x14ac:dyDescent="0.3">
      <c r="B52" s="43" t="str">
        <f t="shared" si="1"/>
        <v>14.06.2021</v>
      </c>
      <c r="C52" s="75">
        <f t="shared" si="2"/>
        <v>-326</v>
      </c>
      <c r="D52" s="76"/>
      <c r="E52" s="40">
        <v>0</v>
      </c>
      <c r="F52" s="41">
        <v>-10</v>
      </c>
      <c r="G52" s="41">
        <v>-10</v>
      </c>
      <c r="H52" s="41">
        <v>-10</v>
      </c>
      <c r="I52" s="41">
        <v>-10</v>
      </c>
      <c r="J52" s="41">
        <v>-10</v>
      </c>
      <c r="K52" s="41">
        <v>-10</v>
      </c>
      <c r="L52" s="41">
        <v>-10</v>
      </c>
      <c r="M52" s="41">
        <v>0</v>
      </c>
      <c r="N52" s="41">
        <v>-16</v>
      </c>
      <c r="O52" s="41">
        <v>-25</v>
      </c>
      <c r="P52" s="41">
        <v>-25</v>
      </c>
      <c r="Q52" s="41">
        <v>-30</v>
      </c>
      <c r="R52" s="41">
        <v>-40</v>
      </c>
      <c r="S52" s="41">
        <v>-50</v>
      </c>
      <c r="T52" s="41">
        <v>-50</v>
      </c>
      <c r="U52" s="41">
        <v>-20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2">
        <v>0</v>
      </c>
    </row>
    <row r="53" spans="2:28" ht="15.75" customHeight="1" thickTop="1" thickBot="1" x14ac:dyDescent="0.3">
      <c r="B53" s="43" t="str">
        <f t="shared" si="1"/>
        <v>15.06.2021</v>
      </c>
      <c r="C53" s="75">
        <f t="shared" si="2"/>
        <v>-492</v>
      </c>
      <c r="D53" s="76"/>
      <c r="E53" s="40">
        <v>-7</v>
      </c>
      <c r="F53" s="41">
        <v>-10</v>
      </c>
      <c r="G53" s="41">
        <v>-30</v>
      </c>
      <c r="H53" s="41">
        <v>-45</v>
      </c>
      <c r="I53" s="41">
        <v>-45</v>
      </c>
      <c r="J53" s="41">
        <v>-45</v>
      </c>
      <c r="K53" s="41">
        <v>-6</v>
      </c>
      <c r="L53" s="41">
        <v>-16</v>
      </c>
      <c r="M53" s="41">
        <v>-20</v>
      </c>
      <c r="N53" s="41">
        <v>-20</v>
      </c>
      <c r="O53" s="41">
        <v>-20</v>
      </c>
      <c r="P53" s="41">
        <v>-17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-30</v>
      </c>
      <c r="W53" s="41">
        <v>-20</v>
      </c>
      <c r="X53" s="41">
        <v>-28</v>
      </c>
      <c r="Y53" s="41">
        <v>-40</v>
      </c>
      <c r="Z53" s="41">
        <v>-33</v>
      </c>
      <c r="AA53" s="41">
        <v>-30</v>
      </c>
      <c r="AB53" s="42">
        <v>-30</v>
      </c>
    </row>
    <row r="54" spans="2:28" ht="17.25" thickTop="1" thickBot="1" x14ac:dyDescent="0.3">
      <c r="B54" s="43" t="str">
        <f t="shared" si="1"/>
        <v>16.06.2021</v>
      </c>
      <c r="C54" s="75">
        <f t="shared" si="2"/>
        <v>-132</v>
      </c>
      <c r="D54" s="76"/>
      <c r="E54" s="40">
        <v>0</v>
      </c>
      <c r="F54" s="41">
        <v>0</v>
      </c>
      <c r="G54" s="41">
        <v>0</v>
      </c>
      <c r="H54" s="41">
        <v>-10</v>
      </c>
      <c r="I54" s="41">
        <v>-50</v>
      </c>
      <c r="J54" s="41">
        <v>0</v>
      </c>
      <c r="K54" s="41">
        <v>0</v>
      </c>
      <c r="L54" s="41">
        <v>-10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-12</v>
      </c>
      <c r="Y54" s="41">
        <v>-40</v>
      </c>
      <c r="Z54" s="41">
        <v>-10</v>
      </c>
      <c r="AA54" s="41">
        <v>0</v>
      </c>
      <c r="AB54" s="42">
        <v>0</v>
      </c>
    </row>
    <row r="55" spans="2:28" ht="17.25" thickTop="1" thickBot="1" x14ac:dyDescent="0.3">
      <c r="B55" s="43" t="str">
        <f t="shared" si="1"/>
        <v>17.06.2021</v>
      </c>
      <c r="C55" s="75">
        <f t="shared" si="2"/>
        <v>-204</v>
      </c>
      <c r="D55" s="76"/>
      <c r="E55" s="40">
        <v>0</v>
      </c>
      <c r="F55" s="41">
        <v>0</v>
      </c>
      <c r="G55" s="41">
        <v>-24</v>
      </c>
      <c r="H55" s="41">
        <v>-50</v>
      </c>
      <c r="I55" s="41">
        <v>-50</v>
      </c>
      <c r="J55" s="41">
        <v>-50</v>
      </c>
      <c r="K55" s="41">
        <v>-11</v>
      </c>
      <c r="L55" s="41">
        <v>-13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0</v>
      </c>
      <c r="W55" s="41">
        <v>0</v>
      </c>
      <c r="X55" s="41">
        <v>0</v>
      </c>
      <c r="Y55" s="41">
        <v>0</v>
      </c>
      <c r="Z55" s="41">
        <v>0</v>
      </c>
      <c r="AA55" s="41">
        <v>0</v>
      </c>
      <c r="AB55" s="42">
        <v>-6</v>
      </c>
    </row>
    <row r="56" spans="2:28" ht="17.25" thickTop="1" thickBot="1" x14ac:dyDescent="0.3">
      <c r="B56" s="43" t="str">
        <f t="shared" si="1"/>
        <v>18.06.2021</v>
      </c>
      <c r="C56" s="75">
        <f t="shared" si="2"/>
        <v>-460</v>
      </c>
      <c r="D56" s="76"/>
      <c r="E56" s="40">
        <v>0</v>
      </c>
      <c r="F56" s="41">
        <v>0</v>
      </c>
      <c r="G56" s="41">
        <v>-28</v>
      </c>
      <c r="H56" s="41">
        <v>-50</v>
      </c>
      <c r="I56" s="41">
        <v>-50</v>
      </c>
      <c r="J56" s="41">
        <v>-50</v>
      </c>
      <c r="K56" s="41">
        <v>-4</v>
      </c>
      <c r="L56" s="41">
        <v>-15</v>
      </c>
      <c r="M56" s="41">
        <v>-13</v>
      </c>
      <c r="N56" s="41">
        <v>-50</v>
      </c>
      <c r="O56" s="41">
        <v>-50</v>
      </c>
      <c r="P56" s="41">
        <v>-50</v>
      </c>
      <c r="Q56" s="41">
        <v>-50</v>
      </c>
      <c r="R56" s="41">
        <v>-50</v>
      </c>
      <c r="S56" s="41">
        <v>0</v>
      </c>
      <c r="T56" s="41">
        <v>0</v>
      </c>
      <c r="U56" s="41">
        <v>0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2">
        <v>0</v>
      </c>
    </row>
    <row r="57" spans="2:28" ht="17.25" thickTop="1" thickBot="1" x14ac:dyDescent="0.3">
      <c r="B57" s="43" t="str">
        <f t="shared" si="1"/>
        <v>19.06.2021</v>
      </c>
      <c r="C57" s="75">
        <f t="shared" si="2"/>
        <v>-498</v>
      </c>
      <c r="D57" s="76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-13</v>
      </c>
      <c r="L57" s="41">
        <v>-15</v>
      </c>
      <c r="M57" s="41">
        <v>-15</v>
      </c>
      <c r="N57" s="41">
        <v>-45</v>
      </c>
      <c r="O57" s="41">
        <v>-40</v>
      </c>
      <c r="P57" s="41">
        <v>-31</v>
      </c>
      <c r="Q57" s="41">
        <v>-20</v>
      </c>
      <c r="R57" s="41">
        <v>-14</v>
      </c>
      <c r="S57" s="41">
        <v>0</v>
      </c>
      <c r="T57" s="41">
        <v>-33</v>
      </c>
      <c r="U57" s="41">
        <v>-49</v>
      </c>
      <c r="V57" s="41">
        <v>-43</v>
      </c>
      <c r="W57" s="41">
        <v>-50</v>
      </c>
      <c r="X57" s="41">
        <v>-50</v>
      </c>
      <c r="Y57" s="41">
        <v>-30</v>
      </c>
      <c r="Z57" s="41">
        <v>-30</v>
      </c>
      <c r="AA57" s="41">
        <v>-20</v>
      </c>
      <c r="AB57" s="42">
        <v>0</v>
      </c>
    </row>
    <row r="58" spans="2:28" ht="17.25" thickTop="1" thickBot="1" x14ac:dyDescent="0.3">
      <c r="B58" s="43" t="str">
        <f t="shared" si="1"/>
        <v>20.06.2021</v>
      </c>
      <c r="C58" s="75">
        <f t="shared" si="2"/>
        <v>-310</v>
      </c>
      <c r="D58" s="76"/>
      <c r="E58" s="40">
        <v>0</v>
      </c>
      <c r="F58" s="41">
        <v>-15</v>
      </c>
      <c r="G58" s="41">
        <v>-15</v>
      </c>
      <c r="H58" s="41">
        <v>-5</v>
      </c>
      <c r="I58" s="41">
        <v>-5</v>
      </c>
      <c r="J58" s="41">
        <v>-5</v>
      </c>
      <c r="K58" s="41">
        <v>-15</v>
      </c>
      <c r="L58" s="41">
        <v>-15</v>
      </c>
      <c r="M58" s="41">
        <v>-33</v>
      </c>
      <c r="N58" s="41">
        <v>0</v>
      </c>
      <c r="O58" s="41">
        <v>0</v>
      </c>
      <c r="P58" s="41">
        <v>-15</v>
      </c>
      <c r="Q58" s="41">
        <v>0</v>
      </c>
      <c r="R58" s="41">
        <v>0</v>
      </c>
      <c r="S58" s="41">
        <v>-24</v>
      </c>
      <c r="T58" s="41">
        <v>-32</v>
      </c>
      <c r="U58" s="41">
        <v>0</v>
      </c>
      <c r="V58" s="41">
        <v>0</v>
      </c>
      <c r="W58" s="41">
        <v>0</v>
      </c>
      <c r="X58" s="41">
        <v>-26</v>
      </c>
      <c r="Y58" s="41">
        <v>-50</v>
      </c>
      <c r="Z58" s="41">
        <v>-50</v>
      </c>
      <c r="AA58" s="41">
        <v>-5</v>
      </c>
      <c r="AB58" s="42">
        <v>0</v>
      </c>
    </row>
    <row r="59" spans="2:28" ht="17.25" thickTop="1" thickBot="1" x14ac:dyDescent="0.3">
      <c r="B59" s="43" t="str">
        <f t="shared" si="1"/>
        <v>21.06.2021</v>
      </c>
      <c r="C59" s="75">
        <f t="shared" si="2"/>
        <v>-122</v>
      </c>
      <c r="D59" s="76"/>
      <c r="E59" s="40">
        <v>0</v>
      </c>
      <c r="F59" s="41">
        <v>0</v>
      </c>
      <c r="G59" s="41">
        <v>-5</v>
      </c>
      <c r="H59" s="41">
        <v>-5</v>
      </c>
      <c r="I59" s="41">
        <v>-5</v>
      </c>
      <c r="J59" s="41">
        <v>-5</v>
      </c>
      <c r="K59" s="41">
        <v>-5</v>
      </c>
      <c r="L59" s="41">
        <v>-15</v>
      </c>
      <c r="M59" s="41">
        <v>0</v>
      </c>
      <c r="N59" s="41">
        <v>-20</v>
      </c>
      <c r="O59" s="41">
        <v>-8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1">
        <v>-6</v>
      </c>
      <c r="Z59" s="41">
        <v>-20</v>
      </c>
      <c r="AA59" s="41">
        <v>-20</v>
      </c>
      <c r="AB59" s="42">
        <v>-8</v>
      </c>
    </row>
    <row r="60" spans="2:28" ht="17.25" thickTop="1" thickBot="1" x14ac:dyDescent="0.3">
      <c r="B60" s="43" t="str">
        <f t="shared" si="1"/>
        <v>22.06.2021</v>
      </c>
      <c r="C60" s="75">
        <f t="shared" si="2"/>
        <v>-16</v>
      </c>
      <c r="D60" s="76"/>
      <c r="E60" s="40">
        <v>-6</v>
      </c>
      <c r="F60" s="41">
        <v>-10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2">
        <v>0</v>
      </c>
    </row>
    <row r="61" spans="2:28" ht="17.25" thickTop="1" thickBot="1" x14ac:dyDescent="0.3">
      <c r="B61" s="43" t="str">
        <f t="shared" si="1"/>
        <v>23.06.2021</v>
      </c>
      <c r="C61" s="75">
        <f t="shared" si="2"/>
        <v>0</v>
      </c>
      <c r="D61" s="76"/>
      <c r="E61" s="40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24.06.2021</v>
      </c>
      <c r="C62" s="75">
        <f t="shared" si="2"/>
        <v>0</v>
      </c>
      <c r="D62" s="76"/>
      <c r="E62" s="40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25.06.2021</v>
      </c>
      <c r="C63" s="75">
        <f t="shared" si="2"/>
        <v>0</v>
      </c>
      <c r="D63" s="76"/>
      <c r="E63" s="40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2">
        <v>0</v>
      </c>
    </row>
    <row r="64" spans="2:28" ht="17.25" thickTop="1" thickBot="1" x14ac:dyDescent="0.3">
      <c r="B64" s="43" t="str">
        <f t="shared" si="1"/>
        <v>26.06.2021</v>
      </c>
      <c r="C64" s="75">
        <f t="shared" si="2"/>
        <v>-222</v>
      </c>
      <c r="D64" s="76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-18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-32</v>
      </c>
      <c r="Y64" s="41">
        <v>-32</v>
      </c>
      <c r="Z64" s="41">
        <v>-50</v>
      </c>
      <c r="AA64" s="41">
        <v>-50</v>
      </c>
      <c r="AB64" s="42">
        <v>-40</v>
      </c>
    </row>
    <row r="65" spans="2:28" ht="17.25" thickTop="1" thickBot="1" x14ac:dyDescent="0.3">
      <c r="B65" s="43" t="str">
        <f t="shared" si="1"/>
        <v>27.06.2021</v>
      </c>
      <c r="C65" s="75">
        <f t="shared" si="2"/>
        <v>-481</v>
      </c>
      <c r="D65" s="76"/>
      <c r="E65" s="40">
        <v>-27</v>
      </c>
      <c r="F65" s="41">
        <v>-20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-30</v>
      </c>
      <c r="N65" s="41">
        <v>-50</v>
      </c>
      <c r="O65" s="41">
        <v>-40</v>
      </c>
      <c r="P65" s="41">
        <v>-48</v>
      </c>
      <c r="Q65" s="41">
        <v>0</v>
      </c>
      <c r="R65" s="41">
        <v>0</v>
      </c>
      <c r="S65" s="41">
        <v>0</v>
      </c>
      <c r="T65" s="41">
        <v>-26</v>
      </c>
      <c r="U65" s="41">
        <v>-20</v>
      </c>
      <c r="V65" s="41">
        <v>0</v>
      </c>
      <c r="W65" s="41">
        <v>0</v>
      </c>
      <c r="X65" s="41">
        <v>-32</v>
      </c>
      <c r="Y65" s="41">
        <v>-48</v>
      </c>
      <c r="Z65" s="41">
        <v>-50</v>
      </c>
      <c r="AA65" s="41">
        <v>-50</v>
      </c>
      <c r="AB65" s="42">
        <v>-40</v>
      </c>
    </row>
    <row r="66" spans="2:28" ht="17.25" thickTop="1" thickBot="1" x14ac:dyDescent="0.3">
      <c r="B66" s="43" t="str">
        <f t="shared" si="1"/>
        <v>28.06.2021</v>
      </c>
      <c r="C66" s="75">
        <f t="shared" si="2"/>
        <v>-8</v>
      </c>
      <c r="D66" s="76"/>
      <c r="E66" s="40">
        <v>-8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2">
        <v>0</v>
      </c>
    </row>
    <row r="67" spans="2:28" ht="17.25" thickTop="1" thickBot="1" x14ac:dyDescent="0.3">
      <c r="B67" s="43" t="str">
        <f t="shared" si="1"/>
        <v>29.06.2021</v>
      </c>
      <c r="C67" s="75">
        <f t="shared" si="2"/>
        <v>-71</v>
      </c>
      <c r="D67" s="76"/>
      <c r="E67" s="40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-20</v>
      </c>
      <c r="O67" s="41">
        <v>-22</v>
      </c>
      <c r="P67" s="41">
        <v>-15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2">
        <v>-14</v>
      </c>
    </row>
    <row r="68" spans="2:28" ht="17.25" thickTop="1" thickBot="1" x14ac:dyDescent="0.3">
      <c r="B68" s="43" t="str">
        <f t="shared" si="1"/>
        <v>30.06.2021</v>
      </c>
      <c r="C68" s="75">
        <f t="shared" si="2"/>
        <v>-64</v>
      </c>
      <c r="D68" s="76"/>
      <c r="E68" s="40">
        <v>0</v>
      </c>
      <c r="F68" s="41">
        <v>0</v>
      </c>
      <c r="G68" s="41">
        <v>-8</v>
      </c>
      <c r="H68" s="41">
        <v>0</v>
      </c>
      <c r="I68" s="41">
        <v>0</v>
      </c>
      <c r="J68" s="41">
        <v>0</v>
      </c>
      <c r="K68" s="41">
        <v>-20</v>
      </c>
      <c r="L68" s="41">
        <v>-5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-12</v>
      </c>
      <c r="AB68" s="42">
        <v>-19</v>
      </c>
    </row>
    <row r="69" spans="2:28" ht="16.5" thickTop="1" x14ac:dyDescent="0.25">
      <c r="B69" s="44">
        <f t="shared" si="1"/>
        <v>0</v>
      </c>
      <c r="C69" s="77">
        <f>SUM(E69:AB69)</f>
        <v>0</v>
      </c>
      <c r="D69" s="78"/>
      <c r="E69" s="45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7"/>
    </row>
    <row r="70" spans="2:28" x14ac:dyDescent="0.25">
      <c r="C70" s="49"/>
    </row>
    <row r="72" spans="2:28" ht="29.25" customHeight="1" thickBot="1" x14ac:dyDescent="0.3">
      <c r="B72" s="79" t="s">
        <v>36</v>
      </c>
      <c r="C72" s="81" t="s">
        <v>37</v>
      </c>
      <c r="D72" s="82"/>
      <c r="E72" s="85" t="s">
        <v>77</v>
      </c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6"/>
    </row>
    <row r="73" spans="2:28" ht="15.75" customHeight="1" thickTop="1" thickBot="1" x14ac:dyDescent="0.3">
      <c r="B73" s="80"/>
      <c r="C73" s="83"/>
      <c r="D73" s="84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38" t="s">
        <v>25</v>
      </c>
    </row>
    <row r="74" spans="2:28" ht="17.25" thickTop="1" thickBot="1" x14ac:dyDescent="0.3">
      <c r="B74" s="39" t="str">
        <f>B39</f>
        <v>01.06.2021</v>
      </c>
      <c r="C74" s="50">
        <f>SUMIF(E74:AB74,"&gt;0")</f>
        <v>314</v>
      </c>
      <c r="D74" s="51">
        <f>SUMIF(E74:AB74,"&lt;0")</f>
        <v>0</v>
      </c>
      <c r="E74" s="52">
        <f>E4+E39</f>
        <v>0</v>
      </c>
      <c r="F74" s="53">
        <f t="shared" ref="F74:AB74" si="3">F4+F39</f>
        <v>0</v>
      </c>
      <c r="G74" s="53">
        <f t="shared" si="3"/>
        <v>0</v>
      </c>
      <c r="H74" s="53">
        <f t="shared" si="3"/>
        <v>0</v>
      </c>
      <c r="I74" s="53">
        <f t="shared" si="3"/>
        <v>0</v>
      </c>
      <c r="J74" s="53">
        <f t="shared" si="3"/>
        <v>0</v>
      </c>
      <c r="K74" s="53">
        <f t="shared" si="3"/>
        <v>0</v>
      </c>
      <c r="L74" s="53">
        <f t="shared" si="3"/>
        <v>0</v>
      </c>
      <c r="M74" s="53">
        <f t="shared" si="3"/>
        <v>0</v>
      </c>
      <c r="N74" s="53">
        <f t="shared" si="3"/>
        <v>0</v>
      </c>
      <c r="O74" s="53">
        <f t="shared" si="3"/>
        <v>0</v>
      </c>
      <c r="P74" s="53">
        <f t="shared" si="3"/>
        <v>0</v>
      </c>
      <c r="Q74" s="53">
        <f t="shared" si="3"/>
        <v>11</v>
      </c>
      <c r="R74" s="54">
        <f t="shared" si="3"/>
        <v>39</v>
      </c>
      <c r="S74" s="55">
        <f t="shared" si="3"/>
        <v>6</v>
      </c>
      <c r="T74" s="41">
        <f t="shared" si="3"/>
        <v>20</v>
      </c>
      <c r="U74" s="41">
        <f t="shared" si="3"/>
        <v>13</v>
      </c>
      <c r="V74" s="41">
        <f t="shared" si="3"/>
        <v>0</v>
      </c>
      <c r="W74" s="41">
        <f t="shared" si="3"/>
        <v>18</v>
      </c>
      <c r="X74" s="41">
        <f t="shared" si="3"/>
        <v>26</v>
      </c>
      <c r="Y74" s="41">
        <f t="shared" si="3"/>
        <v>39</v>
      </c>
      <c r="Z74" s="41">
        <f t="shared" si="3"/>
        <v>61</v>
      </c>
      <c r="AA74" s="41">
        <f t="shared" si="3"/>
        <v>50</v>
      </c>
      <c r="AB74" s="42">
        <f t="shared" si="3"/>
        <v>31</v>
      </c>
    </row>
    <row r="75" spans="2:28" ht="17.25" thickTop="1" thickBot="1" x14ac:dyDescent="0.3">
      <c r="B75" s="43" t="str">
        <f t="shared" ref="B75:B104" si="4">B40</f>
        <v>02.06.2021</v>
      </c>
      <c r="C75" s="50">
        <f t="shared" ref="C75:C104" si="5">SUMIF(E75:AB75,"&gt;0")</f>
        <v>141</v>
      </c>
      <c r="D75" s="51">
        <f t="shared" ref="D75:D104" si="6">SUMIF(E75:AB75,"&lt;0")</f>
        <v>0</v>
      </c>
      <c r="E75" s="56">
        <f t="shared" ref="E75:AB85" si="7">E5+E40</f>
        <v>0</v>
      </c>
      <c r="F75" s="41">
        <f t="shared" si="7"/>
        <v>0</v>
      </c>
      <c r="G75" s="41">
        <f t="shared" si="7"/>
        <v>0</v>
      </c>
      <c r="H75" s="41">
        <f t="shared" si="7"/>
        <v>0</v>
      </c>
      <c r="I75" s="41">
        <f t="shared" si="7"/>
        <v>0</v>
      </c>
      <c r="J75" s="41">
        <f t="shared" si="7"/>
        <v>0</v>
      </c>
      <c r="K75" s="41">
        <f t="shared" si="7"/>
        <v>0</v>
      </c>
      <c r="L75" s="41">
        <f t="shared" si="7"/>
        <v>0</v>
      </c>
      <c r="M75" s="41">
        <f t="shared" si="7"/>
        <v>0</v>
      </c>
      <c r="N75" s="41">
        <f t="shared" si="7"/>
        <v>0</v>
      </c>
      <c r="O75" s="41">
        <f t="shared" si="7"/>
        <v>0</v>
      </c>
      <c r="P75" s="41">
        <f t="shared" si="7"/>
        <v>0</v>
      </c>
      <c r="Q75" s="41">
        <f t="shared" si="7"/>
        <v>0</v>
      </c>
      <c r="R75" s="41">
        <f t="shared" si="7"/>
        <v>0</v>
      </c>
      <c r="S75" s="41">
        <f t="shared" si="7"/>
        <v>0</v>
      </c>
      <c r="T75" s="41">
        <f t="shared" si="7"/>
        <v>0</v>
      </c>
      <c r="U75" s="41">
        <f t="shared" si="7"/>
        <v>0</v>
      </c>
      <c r="V75" s="41">
        <f t="shared" si="7"/>
        <v>0</v>
      </c>
      <c r="W75" s="41">
        <f t="shared" si="7"/>
        <v>17</v>
      </c>
      <c r="X75" s="41">
        <f t="shared" si="7"/>
        <v>0</v>
      </c>
      <c r="Y75" s="41">
        <f t="shared" si="7"/>
        <v>20</v>
      </c>
      <c r="Z75" s="41">
        <f t="shared" si="7"/>
        <v>50</v>
      </c>
      <c r="AA75" s="41">
        <f t="shared" si="7"/>
        <v>23</v>
      </c>
      <c r="AB75" s="42">
        <f t="shared" si="7"/>
        <v>31</v>
      </c>
    </row>
    <row r="76" spans="2:28" ht="17.25" thickTop="1" thickBot="1" x14ac:dyDescent="0.3">
      <c r="B76" s="43" t="str">
        <f t="shared" si="4"/>
        <v>03.06.2021</v>
      </c>
      <c r="C76" s="50">
        <f t="shared" si="5"/>
        <v>71</v>
      </c>
      <c r="D76" s="51">
        <f t="shared" si="6"/>
        <v>0</v>
      </c>
      <c r="E76" s="56">
        <f t="shared" si="7"/>
        <v>0</v>
      </c>
      <c r="F76" s="41">
        <f t="shared" si="7"/>
        <v>0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0</v>
      </c>
      <c r="K76" s="41">
        <f t="shared" si="7"/>
        <v>0</v>
      </c>
      <c r="L76" s="41">
        <f t="shared" si="7"/>
        <v>0</v>
      </c>
      <c r="M76" s="41">
        <f t="shared" si="7"/>
        <v>0</v>
      </c>
      <c r="N76" s="41">
        <f t="shared" si="7"/>
        <v>0</v>
      </c>
      <c r="O76" s="41">
        <f t="shared" si="7"/>
        <v>0</v>
      </c>
      <c r="P76" s="41">
        <f t="shared" si="7"/>
        <v>0</v>
      </c>
      <c r="Q76" s="41">
        <f t="shared" si="7"/>
        <v>5</v>
      </c>
      <c r="R76" s="41">
        <f t="shared" si="7"/>
        <v>50</v>
      </c>
      <c r="S76" s="41">
        <f t="shared" si="7"/>
        <v>0</v>
      </c>
      <c r="T76" s="41">
        <f t="shared" si="7"/>
        <v>0</v>
      </c>
      <c r="U76" s="41">
        <f t="shared" si="7"/>
        <v>0</v>
      </c>
      <c r="V76" s="41">
        <f t="shared" si="7"/>
        <v>0</v>
      </c>
      <c r="W76" s="41">
        <f t="shared" si="7"/>
        <v>0</v>
      </c>
      <c r="X76" s="41">
        <f t="shared" si="7"/>
        <v>0</v>
      </c>
      <c r="Y76" s="41">
        <f t="shared" si="7"/>
        <v>0</v>
      </c>
      <c r="Z76" s="41">
        <f t="shared" si="7"/>
        <v>0</v>
      </c>
      <c r="AA76" s="41">
        <f t="shared" si="7"/>
        <v>0</v>
      </c>
      <c r="AB76" s="42">
        <f t="shared" si="7"/>
        <v>16</v>
      </c>
    </row>
    <row r="77" spans="2:28" ht="17.25" thickTop="1" thickBot="1" x14ac:dyDescent="0.3">
      <c r="B77" s="43" t="str">
        <f t="shared" si="4"/>
        <v>04.06.2021</v>
      </c>
      <c r="C77" s="50">
        <f t="shared" si="5"/>
        <v>571</v>
      </c>
      <c r="D77" s="51">
        <f t="shared" si="6"/>
        <v>-21</v>
      </c>
      <c r="E77" s="56">
        <f t="shared" si="7"/>
        <v>49</v>
      </c>
      <c r="F77" s="41">
        <f t="shared" si="7"/>
        <v>0</v>
      </c>
      <c r="G77" s="41">
        <f t="shared" si="7"/>
        <v>0</v>
      </c>
      <c r="H77" s="41">
        <f t="shared" si="7"/>
        <v>0</v>
      </c>
      <c r="I77" s="41">
        <f t="shared" si="7"/>
        <v>12</v>
      </c>
      <c r="J77" s="41">
        <f t="shared" si="7"/>
        <v>47</v>
      </c>
      <c r="K77" s="41">
        <f t="shared" si="7"/>
        <v>47</v>
      </c>
      <c r="L77" s="41">
        <f t="shared" si="7"/>
        <v>90</v>
      </c>
      <c r="M77" s="41">
        <f t="shared" si="7"/>
        <v>90</v>
      </c>
      <c r="N77" s="41">
        <f t="shared" si="7"/>
        <v>87</v>
      </c>
      <c r="O77" s="41">
        <f t="shared" si="7"/>
        <v>60</v>
      </c>
      <c r="P77" s="41">
        <f t="shared" si="7"/>
        <v>0</v>
      </c>
      <c r="Q77" s="41">
        <f t="shared" si="7"/>
        <v>0</v>
      </c>
      <c r="R77" s="41">
        <f t="shared" si="7"/>
        <v>-21</v>
      </c>
      <c r="S77" s="41">
        <f t="shared" si="7"/>
        <v>17</v>
      </c>
      <c r="T77" s="41">
        <f t="shared" si="7"/>
        <v>47</v>
      </c>
      <c r="U77" s="41">
        <f t="shared" si="7"/>
        <v>20</v>
      </c>
      <c r="V77" s="41">
        <f t="shared" si="7"/>
        <v>0</v>
      </c>
      <c r="W77" s="41">
        <f t="shared" si="7"/>
        <v>0</v>
      </c>
      <c r="X77" s="41">
        <f t="shared" si="7"/>
        <v>0</v>
      </c>
      <c r="Y77" s="41">
        <f t="shared" si="7"/>
        <v>0</v>
      </c>
      <c r="Z77" s="41">
        <f t="shared" si="7"/>
        <v>5</v>
      </c>
      <c r="AA77" s="41">
        <f t="shared" si="7"/>
        <v>0</v>
      </c>
      <c r="AB77" s="42">
        <f t="shared" si="7"/>
        <v>0</v>
      </c>
    </row>
    <row r="78" spans="2:28" ht="17.25" thickTop="1" thickBot="1" x14ac:dyDescent="0.3">
      <c r="B78" s="43" t="str">
        <f t="shared" si="4"/>
        <v>05.06.2021</v>
      </c>
      <c r="C78" s="50">
        <f t="shared" si="5"/>
        <v>189</v>
      </c>
      <c r="D78" s="51">
        <f t="shared" si="6"/>
        <v>-171</v>
      </c>
      <c r="E78" s="56">
        <f t="shared" si="7"/>
        <v>-35</v>
      </c>
      <c r="F78" s="41">
        <f t="shared" si="7"/>
        <v>-35</v>
      </c>
      <c r="G78" s="41">
        <f t="shared" si="7"/>
        <v>-5</v>
      </c>
      <c r="H78" s="41">
        <f t="shared" si="7"/>
        <v>-5</v>
      </c>
      <c r="I78" s="57">
        <f t="shared" si="7"/>
        <v>-5</v>
      </c>
      <c r="J78" s="41">
        <f t="shared" si="7"/>
        <v>-5</v>
      </c>
      <c r="K78" s="41">
        <f t="shared" si="7"/>
        <v>-17</v>
      </c>
      <c r="L78" s="41">
        <f t="shared" si="7"/>
        <v>-25</v>
      </c>
      <c r="M78" s="41">
        <f t="shared" si="7"/>
        <v>0</v>
      </c>
      <c r="N78" s="41">
        <f t="shared" si="7"/>
        <v>0</v>
      </c>
      <c r="O78" s="41">
        <f t="shared" si="7"/>
        <v>0</v>
      </c>
      <c r="P78" s="41">
        <f t="shared" si="7"/>
        <v>0</v>
      </c>
      <c r="Q78" s="41">
        <f t="shared" si="7"/>
        <v>18</v>
      </c>
      <c r="R78" s="41">
        <f t="shared" si="7"/>
        <v>50</v>
      </c>
      <c r="S78" s="41">
        <f t="shared" si="7"/>
        <v>27</v>
      </c>
      <c r="T78" s="41">
        <f t="shared" si="7"/>
        <v>27</v>
      </c>
      <c r="U78" s="41">
        <f t="shared" si="7"/>
        <v>31</v>
      </c>
      <c r="V78" s="41">
        <f t="shared" si="7"/>
        <v>30</v>
      </c>
      <c r="W78" s="41">
        <f t="shared" si="7"/>
        <v>6</v>
      </c>
      <c r="X78" s="41">
        <f t="shared" si="7"/>
        <v>0</v>
      </c>
      <c r="Y78" s="41">
        <f t="shared" si="7"/>
        <v>-26</v>
      </c>
      <c r="Z78" s="41">
        <f t="shared" si="7"/>
        <v>-13</v>
      </c>
      <c r="AA78" s="41">
        <f t="shared" si="7"/>
        <v>0</v>
      </c>
      <c r="AB78" s="42">
        <f t="shared" si="7"/>
        <v>0</v>
      </c>
    </row>
    <row r="79" spans="2:28" ht="17.25" thickTop="1" thickBot="1" x14ac:dyDescent="0.3">
      <c r="B79" s="43" t="str">
        <f t="shared" si="4"/>
        <v>06.06.2021</v>
      </c>
      <c r="C79" s="50">
        <f t="shared" si="5"/>
        <v>231</v>
      </c>
      <c r="D79" s="51">
        <f t="shared" si="6"/>
        <v>-94</v>
      </c>
      <c r="E79" s="56">
        <f t="shared" si="7"/>
        <v>0</v>
      </c>
      <c r="F79" s="41">
        <f t="shared" si="7"/>
        <v>-15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0</v>
      </c>
      <c r="K79" s="41">
        <f t="shared" si="7"/>
        <v>0</v>
      </c>
      <c r="L79" s="41">
        <f t="shared" si="7"/>
        <v>-33</v>
      </c>
      <c r="M79" s="41">
        <f t="shared" si="7"/>
        <v>6</v>
      </c>
      <c r="N79" s="41">
        <f t="shared" si="7"/>
        <v>0</v>
      </c>
      <c r="O79" s="41">
        <f t="shared" si="7"/>
        <v>18</v>
      </c>
      <c r="P79" s="41">
        <f t="shared" si="7"/>
        <v>28</v>
      </c>
      <c r="Q79" s="41">
        <f t="shared" si="7"/>
        <v>43</v>
      </c>
      <c r="R79" s="41">
        <f t="shared" si="7"/>
        <v>36</v>
      </c>
      <c r="S79" s="41">
        <f t="shared" si="7"/>
        <v>50</v>
      </c>
      <c r="T79" s="41">
        <f t="shared" si="7"/>
        <v>30</v>
      </c>
      <c r="U79" s="41">
        <f t="shared" si="7"/>
        <v>20</v>
      </c>
      <c r="V79" s="41">
        <f t="shared" si="7"/>
        <v>0</v>
      </c>
      <c r="W79" s="41">
        <f t="shared" si="7"/>
        <v>0</v>
      </c>
      <c r="X79" s="41">
        <f t="shared" si="7"/>
        <v>0</v>
      </c>
      <c r="Y79" s="41">
        <f t="shared" si="7"/>
        <v>0</v>
      </c>
      <c r="Z79" s="41">
        <f t="shared" si="7"/>
        <v>0</v>
      </c>
      <c r="AA79" s="41">
        <f t="shared" si="7"/>
        <v>-36</v>
      </c>
      <c r="AB79" s="42">
        <f t="shared" si="7"/>
        <v>-10</v>
      </c>
    </row>
    <row r="80" spans="2:28" ht="17.25" thickTop="1" thickBot="1" x14ac:dyDescent="0.3">
      <c r="B80" s="43" t="str">
        <f t="shared" si="4"/>
        <v>07.06.2021</v>
      </c>
      <c r="C80" s="50">
        <f t="shared" si="5"/>
        <v>367</v>
      </c>
      <c r="D80" s="51">
        <f t="shared" si="6"/>
        <v>-46</v>
      </c>
      <c r="E80" s="56">
        <f t="shared" si="7"/>
        <v>0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0</v>
      </c>
      <c r="K80" s="41">
        <f t="shared" si="7"/>
        <v>0</v>
      </c>
      <c r="L80" s="41">
        <f t="shared" si="7"/>
        <v>5</v>
      </c>
      <c r="M80" s="41">
        <f t="shared" si="7"/>
        <v>38</v>
      </c>
      <c r="N80" s="41">
        <f t="shared" si="7"/>
        <v>79</v>
      </c>
      <c r="O80" s="41">
        <f t="shared" si="7"/>
        <v>70</v>
      </c>
      <c r="P80" s="41">
        <f t="shared" si="7"/>
        <v>70</v>
      </c>
      <c r="Q80" s="41">
        <f t="shared" si="7"/>
        <v>0</v>
      </c>
      <c r="R80" s="41">
        <f t="shared" si="7"/>
        <v>0</v>
      </c>
      <c r="S80" s="41">
        <f t="shared" si="7"/>
        <v>59</v>
      </c>
      <c r="T80" s="41">
        <f t="shared" si="7"/>
        <v>20</v>
      </c>
      <c r="U80" s="41">
        <f t="shared" si="7"/>
        <v>0</v>
      </c>
      <c r="V80" s="41">
        <f t="shared" si="7"/>
        <v>0</v>
      </c>
      <c r="W80" s="41">
        <f t="shared" si="7"/>
        <v>-28</v>
      </c>
      <c r="X80" s="41">
        <f t="shared" si="7"/>
        <v>-18</v>
      </c>
      <c r="Y80" s="41">
        <f t="shared" si="7"/>
        <v>0</v>
      </c>
      <c r="Z80" s="41">
        <f t="shared" si="7"/>
        <v>23</v>
      </c>
      <c r="AA80" s="41">
        <f t="shared" si="7"/>
        <v>3</v>
      </c>
      <c r="AB80" s="42">
        <f t="shared" si="7"/>
        <v>0</v>
      </c>
    </row>
    <row r="81" spans="2:28" ht="17.25" thickTop="1" thickBot="1" x14ac:dyDescent="0.3">
      <c r="B81" s="43" t="str">
        <f t="shared" si="4"/>
        <v>08.06.2021</v>
      </c>
      <c r="C81" s="50">
        <f t="shared" si="5"/>
        <v>139</v>
      </c>
      <c r="D81" s="51">
        <f t="shared" si="6"/>
        <v>-37</v>
      </c>
      <c r="E81" s="56">
        <f t="shared" si="7"/>
        <v>0</v>
      </c>
      <c r="F81" s="41">
        <f t="shared" si="7"/>
        <v>-24</v>
      </c>
      <c r="G81" s="41">
        <f t="shared" si="7"/>
        <v>0</v>
      </c>
      <c r="H81" s="41">
        <f t="shared" si="7"/>
        <v>0</v>
      </c>
      <c r="I81" s="41">
        <f t="shared" si="7"/>
        <v>0</v>
      </c>
      <c r="J81" s="41">
        <f t="shared" si="7"/>
        <v>0</v>
      </c>
      <c r="K81" s="41">
        <f t="shared" si="7"/>
        <v>0</v>
      </c>
      <c r="L81" s="41">
        <f t="shared" si="7"/>
        <v>0</v>
      </c>
      <c r="M81" s="41">
        <f t="shared" si="7"/>
        <v>8</v>
      </c>
      <c r="N81" s="41">
        <f t="shared" si="7"/>
        <v>-7</v>
      </c>
      <c r="O81" s="41">
        <f t="shared" si="7"/>
        <v>-6</v>
      </c>
      <c r="P81" s="41">
        <f t="shared" si="7"/>
        <v>3</v>
      </c>
      <c r="Q81" s="41">
        <f t="shared" si="7"/>
        <v>20</v>
      </c>
      <c r="R81" s="41">
        <f t="shared" si="7"/>
        <v>20</v>
      </c>
      <c r="S81" s="41">
        <f t="shared" si="7"/>
        <v>34</v>
      </c>
      <c r="T81" s="41">
        <f t="shared" si="7"/>
        <v>54</v>
      </c>
      <c r="U81" s="41">
        <f t="shared" si="7"/>
        <v>0</v>
      </c>
      <c r="V81" s="41">
        <f t="shared" si="7"/>
        <v>0</v>
      </c>
      <c r="W81" s="41">
        <f t="shared" si="7"/>
        <v>0</v>
      </c>
      <c r="X81" s="41">
        <f t="shared" si="7"/>
        <v>0</v>
      </c>
      <c r="Y81" s="41">
        <f t="shared" si="7"/>
        <v>0</v>
      </c>
      <c r="Z81" s="41">
        <f t="shared" si="7"/>
        <v>0</v>
      </c>
      <c r="AA81" s="41">
        <f t="shared" si="7"/>
        <v>0</v>
      </c>
      <c r="AB81" s="42">
        <f t="shared" si="7"/>
        <v>0</v>
      </c>
    </row>
    <row r="82" spans="2:28" ht="17.25" thickTop="1" thickBot="1" x14ac:dyDescent="0.3">
      <c r="B82" s="43" t="str">
        <f t="shared" si="4"/>
        <v>09.06.2021</v>
      </c>
      <c r="C82" s="50">
        <f t="shared" si="5"/>
        <v>0</v>
      </c>
      <c r="D82" s="51">
        <f t="shared" si="6"/>
        <v>-590</v>
      </c>
      <c r="E82" s="56">
        <f t="shared" si="7"/>
        <v>-17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-6</v>
      </c>
      <c r="K82" s="41">
        <f t="shared" si="7"/>
        <v>-33</v>
      </c>
      <c r="L82" s="41">
        <f t="shared" si="7"/>
        <v>-50</v>
      </c>
      <c r="M82" s="41">
        <f t="shared" si="7"/>
        <v>-50</v>
      </c>
      <c r="N82" s="41">
        <f t="shared" si="7"/>
        <v>-50</v>
      </c>
      <c r="O82" s="41">
        <f t="shared" si="7"/>
        <v>-50</v>
      </c>
      <c r="P82" s="41">
        <f t="shared" si="7"/>
        <v>-50</v>
      </c>
      <c r="Q82" s="41">
        <f t="shared" si="7"/>
        <v>-28</v>
      </c>
      <c r="R82" s="41">
        <f t="shared" si="7"/>
        <v>0</v>
      </c>
      <c r="S82" s="41">
        <f t="shared" si="7"/>
        <v>-20</v>
      </c>
      <c r="T82" s="41">
        <f t="shared" si="7"/>
        <v>-20</v>
      </c>
      <c r="U82" s="41">
        <f t="shared" si="7"/>
        <v>-20</v>
      </c>
      <c r="V82" s="41">
        <f t="shared" si="7"/>
        <v>-40</v>
      </c>
      <c r="W82" s="41">
        <f t="shared" si="7"/>
        <v>-40</v>
      </c>
      <c r="X82" s="41">
        <f t="shared" si="7"/>
        <v>-40</v>
      </c>
      <c r="Y82" s="41">
        <f t="shared" si="7"/>
        <v>-40</v>
      </c>
      <c r="Z82" s="41">
        <f t="shared" si="7"/>
        <v>-11</v>
      </c>
      <c r="AA82" s="41">
        <f t="shared" si="7"/>
        <v>-25</v>
      </c>
      <c r="AB82" s="42">
        <f t="shared" si="7"/>
        <v>0</v>
      </c>
    </row>
    <row r="83" spans="2:28" ht="17.25" thickTop="1" thickBot="1" x14ac:dyDescent="0.3">
      <c r="B83" s="43" t="str">
        <f t="shared" si="4"/>
        <v>10.06.2021</v>
      </c>
      <c r="C83" s="50">
        <f t="shared" si="5"/>
        <v>0</v>
      </c>
      <c r="D83" s="51">
        <f t="shared" si="6"/>
        <v>-272</v>
      </c>
      <c r="E83" s="56">
        <f t="shared" si="7"/>
        <v>0</v>
      </c>
      <c r="F83" s="41">
        <f t="shared" si="7"/>
        <v>0</v>
      </c>
      <c r="G83" s="41">
        <f t="shared" si="7"/>
        <v>0</v>
      </c>
      <c r="H83" s="41">
        <f t="shared" si="7"/>
        <v>-10</v>
      </c>
      <c r="I83" s="41">
        <f t="shared" si="7"/>
        <v>-10</v>
      </c>
      <c r="J83" s="41">
        <f t="shared" si="7"/>
        <v>-10</v>
      </c>
      <c r="K83" s="41">
        <f t="shared" si="7"/>
        <v>-10</v>
      </c>
      <c r="L83" s="41">
        <f t="shared" si="7"/>
        <v>-3</v>
      </c>
      <c r="M83" s="41">
        <f t="shared" si="7"/>
        <v>0</v>
      </c>
      <c r="N83" s="41">
        <f t="shared" si="7"/>
        <v>0</v>
      </c>
      <c r="O83" s="41">
        <f t="shared" si="7"/>
        <v>0</v>
      </c>
      <c r="P83" s="41">
        <f t="shared" si="7"/>
        <v>0</v>
      </c>
      <c r="Q83" s="41">
        <f t="shared" si="7"/>
        <v>0</v>
      </c>
      <c r="R83" s="41">
        <f t="shared" si="7"/>
        <v>0</v>
      </c>
      <c r="S83" s="41">
        <f t="shared" si="7"/>
        <v>0</v>
      </c>
      <c r="T83" s="41">
        <f t="shared" si="7"/>
        <v>0</v>
      </c>
      <c r="U83" s="41">
        <f t="shared" si="7"/>
        <v>0</v>
      </c>
      <c r="V83" s="41">
        <f t="shared" si="7"/>
        <v>-27</v>
      </c>
      <c r="W83" s="41">
        <f t="shared" si="7"/>
        <v>-40</v>
      </c>
      <c r="X83" s="41">
        <f t="shared" si="7"/>
        <v>-40</v>
      </c>
      <c r="Y83" s="41">
        <f t="shared" si="7"/>
        <v>-28</v>
      </c>
      <c r="Z83" s="41">
        <f t="shared" si="7"/>
        <v>-15</v>
      </c>
      <c r="AA83" s="41">
        <f t="shared" si="7"/>
        <v>-50</v>
      </c>
      <c r="AB83" s="42">
        <f t="shared" si="7"/>
        <v>-29</v>
      </c>
    </row>
    <row r="84" spans="2:28" ht="17.25" thickTop="1" thickBot="1" x14ac:dyDescent="0.3">
      <c r="B84" s="43" t="str">
        <f t="shared" si="4"/>
        <v>11.06.2021</v>
      </c>
      <c r="C84" s="50">
        <f t="shared" si="5"/>
        <v>26</v>
      </c>
      <c r="D84" s="51">
        <f t="shared" si="6"/>
        <v>-151</v>
      </c>
      <c r="E84" s="56">
        <f t="shared" si="7"/>
        <v>0</v>
      </c>
      <c r="F84" s="41">
        <f t="shared" si="7"/>
        <v>-8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-9</v>
      </c>
      <c r="L84" s="41">
        <f t="shared" si="7"/>
        <v>-10</v>
      </c>
      <c r="M84" s="41">
        <f t="shared" si="7"/>
        <v>-10</v>
      </c>
      <c r="N84" s="41">
        <f t="shared" si="7"/>
        <v>0</v>
      </c>
      <c r="O84" s="41">
        <f t="shared" si="7"/>
        <v>0</v>
      </c>
      <c r="P84" s="41">
        <f t="shared" si="7"/>
        <v>0</v>
      </c>
      <c r="Q84" s="41">
        <f t="shared" si="7"/>
        <v>3</v>
      </c>
      <c r="R84" s="41">
        <f t="shared" si="7"/>
        <v>23</v>
      </c>
      <c r="S84" s="41">
        <f t="shared" si="7"/>
        <v>-14</v>
      </c>
      <c r="T84" s="41">
        <f t="shared" si="7"/>
        <v>-50</v>
      </c>
      <c r="U84" s="41">
        <f t="shared" si="7"/>
        <v>-15</v>
      </c>
      <c r="V84" s="41">
        <f t="shared" si="7"/>
        <v>0</v>
      </c>
      <c r="W84" s="41">
        <f t="shared" si="7"/>
        <v>0</v>
      </c>
      <c r="X84" s="41">
        <f t="shared" si="7"/>
        <v>0</v>
      </c>
      <c r="Y84" s="41">
        <f t="shared" si="7"/>
        <v>-35</v>
      </c>
      <c r="Z84" s="41">
        <f t="shared" si="7"/>
        <v>0</v>
      </c>
      <c r="AA84" s="41">
        <f t="shared" si="7"/>
        <v>0</v>
      </c>
      <c r="AB84" s="42">
        <f t="shared" si="7"/>
        <v>0</v>
      </c>
    </row>
    <row r="85" spans="2:28" ht="17.25" thickTop="1" thickBot="1" x14ac:dyDescent="0.3">
      <c r="B85" s="43" t="str">
        <f t="shared" si="4"/>
        <v>12.06.2021</v>
      </c>
      <c r="C85" s="50">
        <f t="shared" si="5"/>
        <v>128</v>
      </c>
      <c r="D85" s="51">
        <f t="shared" si="6"/>
        <v>-158</v>
      </c>
      <c r="E85" s="56">
        <f t="shared" si="7"/>
        <v>-3</v>
      </c>
      <c r="F85" s="41">
        <f t="shared" si="7"/>
        <v>-5</v>
      </c>
      <c r="G85" s="41">
        <f t="shared" si="7"/>
        <v>-10</v>
      </c>
      <c r="H85" s="41">
        <f t="shared" si="7"/>
        <v>-10</v>
      </c>
      <c r="I85" s="41">
        <f t="shared" si="7"/>
        <v>-10</v>
      </c>
      <c r="J85" s="41">
        <f t="shared" si="7"/>
        <v>-10</v>
      </c>
      <c r="K85" s="41">
        <f t="shared" si="7"/>
        <v>-10</v>
      </c>
      <c r="L85" s="41">
        <f t="shared" si="7"/>
        <v>-10</v>
      </c>
      <c r="M85" s="41">
        <f t="shared" si="7"/>
        <v>0</v>
      </c>
      <c r="N85" s="41">
        <f t="shared" si="7"/>
        <v>0</v>
      </c>
      <c r="O85" s="41">
        <f t="shared" si="7"/>
        <v>-20</v>
      </c>
      <c r="P85" s="41">
        <f t="shared" si="7"/>
        <v>-20</v>
      </c>
      <c r="Q85" s="41">
        <f t="shared" si="7"/>
        <v>-20</v>
      </c>
      <c r="R85" s="41">
        <f t="shared" si="7"/>
        <v>-30</v>
      </c>
      <c r="S85" s="41">
        <f t="shared" si="7"/>
        <v>60</v>
      </c>
      <c r="T85" s="41">
        <f t="shared" ref="T85:AB85" si="8">T15+T50</f>
        <v>39</v>
      </c>
      <c r="U85" s="41">
        <f t="shared" si="8"/>
        <v>29</v>
      </c>
      <c r="V85" s="41">
        <f t="shared" si="8"/>
        <v>0</v>
      </c>
      <c r="W85" s="41">
        <f t="shared" si="8"/>
        <v>0</v>
      </c>
      <c r="X85" s="41">
        <f t="shared" si="8"/>
        <v>0</v>
      </c>
      <c r="Y85" s="41">
        <f t="shared" si="8"/>
        <v>0</v>
      </c>
      <c r="Z85" s="41">
        <f t="shared" si="8"/>
        <v>0</v>
      </c>
      <c r="AA85" s="41">
        <f t="shared" si="8"/>
        <v>0</v>
      </c>
      <c r="AB85" s="42">
        <f t="shared" si="8"/>
        <v>0</v>
      </c>
    </row>
    <row r="86" spans="2:28" ht="17.25" thickTop="1" thickBot="1" x14ac:dyDescent="0.3">
      <c r="B86" s="43" t="str">
        <f t="shared" si="4"/>
        <v>13.06.2021</v>
      </c>
      <c r="C86" s="50">
        <f t="shared" si="5"/>
        <v>20</v>
      </c>
      <c r="D86" s="51">
        <f t="shared" si="6"/>
        <v>-58</v>
      </c>
      <c r="E86" s="56">
        <f t="shared" ref="E86:AB96" si="9">E16+E51</f>
        <v>0</v>
      </c>
      <c r="F86" s="41">
        <f t="shared" si="9"/>
        <v>0</v>
      </c>
      <c r="G86" s="41">
        <f t="shared" si="9"/>
        <v>0</v>
      </c>
      <c r="H86" s="41">
        <f t="shared" si="9"/>
        <v>0</v>
      </c>
      <c r="I86" s="41">
        <f t="shared" si="9"/>
        <v>0</v>
      </c>
      <c r="J86" s="41">
        <f t="shared" si="9"/>
        <v>0</v>
      </c>
      <c r="K86" s="41">
        <f t="shared" si="9"/>
        <v>0</v>
      </c>
      <c r="L86" s="41">
        <f t="shared" si="9"/>
        <v>0</v>
      </c>
      <c r="M86" s="41">
        <f t="shared" si="9"/>
        <v>0</v>
      </c>
      <c r="N86" s="41">
        <f t="shared" si="9"/>
        <v>0</v>
      </c>
      <c r="O86" s="41">
        <f t="shared" si="9"/>
        <v>0</v>
      </c>
      <c r="P86" s="41">
        <f t="shared" si="9"/>
        <v>0</v>
      </c>
      <c r="Q86" s="41">
        <f t="shared" si="9"/>
        <v>0</v>
      </c>
      <c r="R86" s="41">
        <f t="shared" si="9"/>
        <v>6</v>
      </c>
      <c r="S86" s="41">
        <f t="shared" si="9"/>
        <v>14</v>
      </c>
      <c r="T86" s="41">
        <f t="shared" si="9"/>
        <v>0</v>
      </c>
      <c r="U86" s="41">
        <f t="shared" si="9"/>
        <v>0</v>
      </c>
      <c r="V86" s="41">
        <f t="shared" si="9"/>
        <v>0</v>
      </c>
      <c r="W86" s="41">
        <f t="shared" si="9"/>
        <v>0</v>
      </c>
      <c r="X86" s="41">
        <f t="shared" si="9"/>
        <v>0</v>
      </c>
      <c r="Y86" s="41">
        <f t="shared" si="9"/>
        <v>-50</v>
      </c>
      <c r="Z86" s="41">
        <f t="shared" si="9"/>
        <v>-8</v>
      </c>
      <c r="AA86" s="41">
        <f t="shared" si="9"/>
        <v>0</v>
      </c>
      <c r="AB86" s="42">
        <f t="shared" si="9"/>
        <v>0</v>
      </c>
    </row>
    <row r="87" spans="2:28" ht="17.25" thickTop="1" thickBot="1" x14ac:dyDescent="0.3">
      <c r="B87" s="43" t="str">
        <f t="shared" si="4"/>
        <v>14.06.2021</v>
      </c>
      <c r="C87" s="50">
        <f t="shared" si="5"/>
        <v>0</v>
      </c>
      <c r="D87" s="51">
        <f t="shared" si="6"/>
        <v>-326</v>
      </c>
      <c r="E87" s="40">
        <f t="shared" si="9"/>
        <v>0</v>
      </c>
      <c r="F87" s="41">
        <f t="shared" si="9"/>
        <v>-10</v>
      </c>
      <c r="G87" s="41">
        <f t="shared" si="9"/>
        <v>-10</v>
      </c>
      <c r="H87" s="41">
        <f t="shared" si="9"/>
        <v>-10</v>
      </c>
      <c r="I87" s="41">
        <f t="shared" si="9"/>
        <v>-10</v>
      </c>
      <c r="J87" s="41">
        <f t="shared" si="9"/>
        <v>-10</v>
      </c>
      <c r="K87" s="41">
        <f t="shared" si="9"/>
        <v>-10</v>
      </c>
      <c r="L87" s="41">
        <f t="shared" si="9"/>
        <v>-10</v>
      </c>
      <c r="M87" s="41">
        <f t="shared" si="9"/>
        <v>0</v>
      </c>
      <c r="N87" s="41">
        <f t="shared" si="9"/>
        <v>-16</v>
      </c>
      <c r="O87" s="41">
        <f t="shared" si="9"/>
        <v>-25</v>
      </c>
      <c r="P87" s="41">
        <f t="shared" si="9"/>
        <v>-25</v>
      </c>
      <c r="Q87" s="41">
        <f t="shared" si="9"/>
        <v>-30</v>
      </c>
      <c r="R87" s="41">
        <f t="shared" si="9"/>
        <v>-40</v>
      </c>
      <c r="S87" s="41">
        <f t="shared" si="9"/>
        <v>-50</v>
      </c>
      <c r="T87" s="41">
        <f t="shared" si="9"/>
        <v>-50</v>
      </c>
      <c r="U87" s="41">
        <f t="shared" si="9"/>
        <v>-20</v>
      </c>
      <c r="V87" s="41">
        <f t="shared" si="9"/>
        <v>0</v>
      </c>
      <c r="W87" s="41">
        <f t="shared" si="9"/>
        <v>0</v>
      </c>
      <c r="X87" s="41">
        <f t="shared" si="9"/>
        <v>0</v>
      </c>
      <c r="Y87" s="41">
        <f t="shared" si="9"/>
        <v>0</v>
      </c>
      <c r="Z87" s="41">
        <f t="shared" si="9"/>
        <v>0</v>
      </c>
      <c r="AA87" s="41">
        <f t="shared" si="9"/>
        <v>0</v>
      </c>
      <c r="AB87" s="42">
        <f t="shared" si="9"/>
        <v>0</v>
      </c>
    </row>
    <row r="88" spans="2:28" ht="17.25" thickTop="1" thickBot="1" x14ac:dyDescent="0.3">
      <c r="B88" s="43" t="str">
        <f t="shared" si="4"/>
        <v>15.06.2021</v>
      </c>
      <c r="C88" s="50">
        <f t="shared" si="5"/>
        <v>0</v>
      </c>
      <c r="D88" s="51">
        <f t="shared" si="6"/>
        <v>-492</v>
      </c>
      <c r="E88" s="56">
        <f t="shared" si="9"/>
        <v>-7</v>
      </c>
      <c r="F88" s="41">
        <f t="shared" si="9"/>
        <v>-10</v>
      </c>
      <c r="G88" s="41">
        <f t="shared" si="9"/>
        <v>-30</v>
      </c>
      <c r="H88" s="41">
        <f t="shared" si="9"/>
        <v>-45</v>
      </c>
      <c r="I88" s="41">
        <f t="shared" si="9"/>
        <v>-45</v>
      </c>
      <c r="J88" s="41">
        <f t="shared" si="9"/>
        <v>-45</v>
      </c>
      <c r="K88" s="41">
        <f t="shared" si="9"/>
        <v>-6</v>
      </c>
      <c r="L88" s="41">
        <f t="shared" si="9"/>
        <v>-16</v>
      </c>
      <c r="M88" s="41">
        <f t="shared" si="9"/>
        <v>-20</v>
      </c>
      <c r="N88" s="41">
        <f t="shared" si="9"/>
        <v>-20</v>
      </c>
      <c r="O88" s="41">
        <f t="shared" si="9"/>
        <v>-20</v>
      </c>
      <c r="P88" s="41">
        <f t="shared" si="9"/>
        <v>-17</v>
      </c>
      <c r="Q88" s="41">
        <f t="shared" si="9"/>
        <v>0</v>
      </c>
      <c r="R88" s="41">
        <f t="shared" si="9"/>
        <v>0</v>
      </c>
      <c r="S88" s="41">
        <f t="shared" si="9"/>
        <v>0</v>
      </c>
      <c r="T88" s="41">
        <f t="shared" si="9"/>
        <v>0</v>
      </c>
      <c r="U88" s="41">
        <f t="shared" si="9"/>
        <v>0</v>
      </c>
      <c r="V88" s="41">
        <f t="shared" si="9"/>
        <v>-30</v>
      </c>
      <c r="W88" s="41">
        <f t="shared" si="9"/>
        <v>-20</v>
      </c>
      <c r="X88" s="41">
        <f t="shared" si="9"/>
        <v>-28</v>
      </c>
      <c r="Y88" s="41">
        <f t="shared" si="9"/>
        <v>-40</v>
      </c>
      <c r="Z88" s="41">
        <f t="shared" si="9"/>
        <v>-33</v>
      </c>
      <c r="AA88" s="41">
        <f t="shared" si="9"/>
        <v>-30</v>
      </c>
      <c r="AB88" s="42">
        <f t="shared" si="9"/>
        <v>-30</v>
      </c>
    </row>
    <row r="89" spans="2:28" ht="17.25" thickTop="1" thickBot="1" x14ac:dyDescent="0.3">
      <c r="B89" s="43" t="str">
        <f t="shared" si="4"/>
        <v>16.06.2021</v>
      </c>
      <c r="C89" s="50">
        <f t="shared" si="5"/>
        <v>19</v>
      </c>
      <c r="D89" s="51">
        <f t="shared" si="6"/>
        <v>-132</v>
      </c>
      <c r="E89" s="56">
        <f t="shared" si="9"/>
        <v>0</v>
      </c>
      <c r="F89" s="41">
        <f t="shared" si="9"/>
        <v>0</v>
      </c>
      <c r="G89" s="41">
        <f t="shared" si="9"/>
        <v>0</v>
      </c>
      <c r="H89" s="41">
        <f t="shared" si="9"/>
        <v>-10</v>
      </c>
      <c r="I89" s="41">
        <f t="shared" si="9"/>
        <v>-50</v>
      </c>
      <c r="J89" s="41">
        <f t="shared" si="9"/>
        <v>0</v>
      </c>
      <c r="K89" s="41">
        <f t="shared" si="9"/>
        <v>0</v>
      </c>
      <c r="L89" s="41">
        <f t="shared" si="9"/>
        <v>-10</v>
      </c>
      <c r="M89" s="41">
        <f t="shared" si="9"/>
        <v>0</v>
      </c>
      <c r="N89" s="41">
        <f t="shared" si="9"/>
        <v>0</v>
      </c>
      <c r="O89" s="41">
        <f t="shared" si="9"/>
        <v>0</v>
      </c>
      <c r="P89" s="41">
        <f t="shared" si="9"/>
        <v>0</v>
      </c>
      <c r="Q89" s="41">
        <f t="shared" si="9"/>
        <v>0</v>
      </c>
      <c r="R89" s="41">
        <f t="shared" si="9"/>
        <v>0</v>
      </c>
      <c r="S89" s="41">
        <f t="shared" si="9"/>
        <v>0</v>
      </c>
      <c r="T89" s="41">
        <f t="shared" si="9"/>
        <v>0</v>
      </c>
      <c r="U89" s="41">
        <f t="shared" si="9"/>
        <v>19</v>
      </c>
      <c r="V89" s="41">
        <f t="shared" si="9"/>
        <v>0</v>
      </c>
      <c r="W89" s="41">
        <f t="shared" si="9"/>
        <v>0</v>
      </c>
      <c r="X89" s="41">
        <f t="shared" si="9"/>
        <v>-12</v>
      </c>
      <c r="Y89" s="41">
        <f t="shared" si="9"/>
        <v>-40</v>
      </c>
      <c r="Z89" s="41">
        <f t="shared" si="9"/>
        <v>-10</v>
      </c>
      <c r="AA89" s="41">
        <f t="shared" si="9"/>
        <v>0</v>
      </c>
      <c r="AB89" s="42">
        <f t="shared" si="9"/>
        <v>0</v>
      </c>
    </row>
    <row r="90" spans="2:28" ht="17.25" thickTop="1" thickBot="1" x14ac:dyDescent="0.3">
      <c r="B90" s="43" t="str">
        <f t="shared" si="4"/>
        <v>17.06.2021</v>
      </c>
      <c r="C90" s="50">
        <f t="shared" si="5"/>
        <v>117</v>
      </c>
      <c r="D90" s="51">
        <f t="shared" si="6"/>
        <v>-201</v>
      </c>
      <c r="E90" s="56">
        <f t="shared" si="9"/>
        <v>0</v>
      </c>
      <c r="F90" s="41">
        <f t="shared" si="9"/>
        <v>0</v>
      </c>
      <c r="G90" s="41">
        <f t="shared" si="9"/>
        <v>-24</v>
      </c>
      <c r="H90" s="41">
        <f t="shared" si="9"/>
        <v>-50</v>
      </c>
      <c r="I90" s="41">
        <f t="shared" si="9"/>
        <v>-50</v>
      </c>
      <c r="J90" s="41">
        <f t="shared" si="9"/>
        <v>-50</v>
      </c>
      <c r="K90" s="41">
        <f t="shared" si="9"/>
        <v>-11</v>
      </c>
      <c r="L90" s="41">
        <f t="shared" si="9"/>
        <v>-13</v>
      </c>
      <c r="M90" s="41">
        <f t="shared" si="9"/>
        <v>0</v>
      </c>
      <c r="N90" s="41">
        <f t="shared" si="9"/>
        <v>0</v>
      </c>
      <c r="O90" s="41">
        <f t="shared" si="9"/>
        <v>0</v>
      </c>
      <c r="P90" s="41">
        <f t="shared" si="9"/>
        <v>0</v>
      </c>
      <c r="Q90" s="41">
        <f t="shared" si="9"/>
        <v>9</v>
      </c>
      <c r="R90" s="41">
        <f t="shared" si="9"/>
        <v>50</v>
      </c>
      <c r="S90" s="41">
        <f t="shared" si="9"/>
        <v>38</v>
      </c>
      <c r="T90" s="41">
        <f t="shared" si="9"/>
        <v>20</v>
      </c>
      <c r="U90" s="41">
        <f t="shared" si="9"/>
        <v>0</v>
      </c>
      <c r="V90" s="41">
        <f t="shared" si="9"/>
        <v>0</v>
      </c>
      <c r="W90" s="41">
        <f t="shared" si="9"/>
        <v>0</v>
      </c>
      <c r="X90" s="41">
        <f t="shared" si="9"/>
        <v>0</v>
      </c>
      <c r="Y90" s="41">
        <f t="shared" si="9"/>
        <v>0</v>
      </c>
      <c r="Z90" s="41">
        <f t="shared" si="9"/>
        <v>0</v>
      </c>
      <c r="AA90" s="41">
        <f t="shared" si="9"/>
        <v>0</v>
      </c>
      <c r="AB90" s="42">
        <f t="shared" si="9"/>
        <v>-3</v>
      </c>
    </row>
    <row r="91" spans="2:28" ht="17.25" thickTop="1" thickBot="1" x14ac:dyDescent="0.3">
      <c r="B91" s="43" t="str">
        <f t="shared" si="4"/>
        <v>18.06.2021</v>
      </c>
      <c r="C91" s="50">
        <f t="shared" si="5"/>
        <v>29</v>
      </c>
      <c r="D91" s="51">
        <f t="shared" si="6"/>
        <v>-460</v>
      </c>
      <c r="E91" s="56">
        <f t="shared" si="9"/>
        <v>0</v>
      </c>
      <c r="F91" s="41">
        <f t="shared" si="9"/>
        <v>0</v>
      </c>
      <c r="G91" s="41">
        <f t="shared" si="9"/>
        <v>-28</v>
      </c>
      <c r="H91" s="41">
        <f t="shared" si="9"/>
        <v>-50</v>
      </c>
      <c r="I91" s="41">
        <f t="shared" si="9"/>
        <v>-50</v>
      </c>
      <c r="J91" s="41">
        <f t="shared" si="9"/>
        <v>-50</v>
      </c>
      <c r="K91" s="41">
        <f t="shared" si="9"/>
        <v>-4</v>
      </c>
      <c r="L91" s="41">
        <f t="shared" si="9"/>
        <v>-15</v>
      </c>
      <c r="M91" s="41">
        <f t="shared" si="9"/>
        <v>-13</v>
      </c>
      <c r="N91" s="41">
        <f t="shared" si="9"/>
        <v>-50</v>
      </c>
      <c r="O91" s="41">
        <f t="shared" si="9"/>
        <v>-50</v>
      </c>
      <c r="P91" s="41">
        <f t="shared" si="9"/>
        <v>-50</v>
      </c>
      <c r="Q91" s="41">
        <f t="shared" si="9"/>
        <v>-50</v>
      </c>
      <c r="R91" s="41">
        <f t="shared" si="9"/>
        <v>-50</v>
      </c>
      <c r="S91" s="41">
        <f t="shared" si="9"/>
        <v>16</v>
      </c>
      <c r="T91" s="41">
        <f t="shared" si="9"/>
        <v>13</v>
      </c>
      <c r="U91" s="41">
        <f t="shared" si="9"/>
        <v>0</v>
      </c>
      <c r="V91" s="41">
        <f t="shared" si="9"/>
        <v>0</v>
      </c>
      <c r="W91" s="41">
        <f t="shared" si="9"/>
        <v>0</v>
      </c>
      <c r="X91" s="41">
        <f t="shared" si="9"/>
        <v>0</v>
      </c>
      <c r="Y91" s="41">
        <f t="shared" si="9"/>
        <v>0</v>
      </c>
      <c r="Z91" s="41">
        <f t="shared" si="9"/>
        <v>0</v>
      </c>
      <c r="AA91" s="41">
        <f t="shared" si="9"/>
        <v>0</v>
      </c>
      <c r="AB91" s="42">
        <f t="shared" si="9"/>
        <v>0</v>
      </c>
    </row>
    <row r="92" spans="2:28" ht="17.25" thickTop="1" thickBot="1" x14ac:dyDescent="0.3">
      <c r="B92" s="43" t="str">
        <f t="shared" si="4"/>
        <v>19.06.2021</v>
      </c>
      <c r="C92" s="50">
        <f t="shared" si="5"/>
        <v>0</v>
      </c>
      <c r="D92" s="51">
        <f t="shared" si="6"/>
        <v>-498</v>
      </c>
      <c r="E92" s="56">
        <f t="shared" si="9"/>
        <v>0</v>
      </c>
      <c r="F92" s="41">
        <f t="shared" si="9"/>
        <v>0</v>
      </c>
      <c r="G92" s="41">
        <f t="shared" si="9"/>
        <v>0</v>
      </c>
      <c r="H92" s="41">
        <f t="shared" si="9"/>
        <v>0</v>
      </c>
      <c r="I92" s="41">
        <f t="shared" si="9"/>
        <v>0</v>
      </c>
      <c r="J92" s="41">
        <f t="shared" si="9"/>
        <v>0</v>
      </c>
      <c r="K92" s="41">
        <f t="shared" si="9"/>
        <v>-13</v>
      </c>
      <c r="L92" s="41">
        <f t="shared" si="9"/>
        <v>-15</v>
      </c>
      <c r="M92" s="41">
        <f t="shared" si="9"/>
        <v>-15</v>
      </c>
      <c r="N92" s="41">
        <f t="shared" si="9"/>
        <v>-45</v>
      </c>
      <c r="O92" s="41">
        <f t="shared" si="9"/>
        <v>-40</v>
      </c>
      <c r="P92" s="41">
        <f t="shared" si="9"/>
        <v>-31</v>
      </c>
      <c r="Q92" s="41">
        <f t="shared" si="9"/>
        <v>-20</v>
      </c>
      <c r="R92" s="41">
        <f t="shared" si="9"/>
        <v>-14</v>
      </c>
      <c r="S92" s="41">
        <f t="shared" si="9"/>
        <v>0</v>
      </c>
      <c r="T92" s="41">
        <f t="shared" si="9"/>
        <v>-33</v>
      </c>
      <c r="U92" s="41">
        <f t="shared" si="9"/>
        <v>-49</v>
      </c>
      <c r="V92" s="41">
        <f t="shared" si="9"/>
        <v>-43</v>
      </c>
      <c r="W92" s="41">
        <f t="shared" si="9"/>
        <v>-50</v>
      </c>
      <c r="X92" s="41">
        <f t="shared" si="9"/>
        <v>-50</v>
      </c>
      <c r="Y92" s="41">
        <f t="shared" si="9"/>
        <v>-30</v>
      </c>
      <c r="Z92" s="41">
        <f t="shared" si="9"/>
        <v>-30</v>
      </c>
      <c r="AA92" s="41">
        <f t="shared" si="9"/>
        <v>-20</v>
      </c>
      <c r="AB92" s="42">
        <f t="shared" si="9"/>
        <v>0</v>
      </c>
    </row>
    <row r="93" spans="2:28" ht="17.25" thickTop="1" thickBot="1" x14ac:dyDescent="0.3">
      <c r="B93" s="43" t="str">
        <f t="shared" si="4"/>
        <v>20.06.2021</v>
      </c>
      <c r="C93" s="50">
        <f t="shared" si="5"/>
        <v>0</v>
      </c>
      <c r="D93" s="51">
        <f t="shared" si="6"/>
        <v>-310</v>
      </c>
      <c r="E93" s="56">
        <f t="shared" si="9"/>
        <v>0</v>
      </c>
      <c r="F93" s="41">
        <f t="shared" si="9"/>
        <v>-15</v>
      </c>
      <c r="G93" s="41">
        <f t="shared" si="9"/>
        <v>-15</v>
      </c>
      <c r="H93" s="41">
        <f t="shared" si="9"/>
        <v>-5</v>
      </c>
      <c r="I93" s="41">
        <f t="shared" si="9"/>
        <v>-5</v>
      </c>
      <c r="J93" s="41">
        <f t="shared" si="9"/>
        <v>-5</v>
      </c>
      <c r="K93" s="41">
        <f t="shared" si="9"/>
        <v>-15</v>
      </c>
      <c r="L93" s="41">
        <f t="shared" si="9"/>
        <v>-15</v>
      </c>
      <c r="M93" s="41">
        <f t="shared" si="9"/>
        <v>-33</v>
      </c>
      <c r="N93" s="41">
        <f t="shared" si="9"/>
        <v>0</v>
      </c>
      <c r="O93" s="41">
        <f t="shared" si="9"/>
        <v>0</v>
      </c>
      <c r="P93" s="41">
        <f t="shared" si="9"/>
        <v>-15</v>
      </c>
      <c r="Q93" s="41">
        <f t="shared" si="9"/>
        <v>0</v>
      </c>
      <c r="R93" s="41">
        <f t="shared" si="9"/>
        <v>0</v>
      </c>
      <c r="S93" s="41">
        <f t="shared" si="9"/>
        <v>-24</v>
      </c>
      <c r="T93" s="41">
        <f t="shared" si="9"/>
        <v>-32</v>
      </c>
      <c r="U93" s="41">
        <f t="shared" si="9"/>
        <v>0</v>
      </c>
      <c r="V93" s="41">
        <f t="shared" si="9"/>
        <v>0</v>
      </c>
      <c r="W93" s="41">
        <f t="shared" si="9"/>
        <v>0</v>
      </c>
      <c r="X93" s="41">
        <f t="shared" si="9"/>
        <v>-26</v>
      </c>
      <c r="Y93" s="41">
        <f t="shared" si="9"/>
        <v>-50</v>
      </c>
      <c r="Z93" s="41">
        <f t="shared" si="9"/>
        <v>-50</v>
      </c>
      <c r="AA93" s="41">
        <f t="shared" si="9"/>
        <v>-5</v>
      </c>
      <c r="AB93" s="42">
        <f t="shared" si="9"/>
        <v>0</v>
      </c>
    </row>
    <row r="94" spans="2:28" ht="17.25" thickTop="1" thickBot="1" x14ac:dyDescent="0.3">
      <c r="B94" s="43" t="str">
        <f t="shared" si="4"/>
        <v>21.06.2021</v>
      </c>
      <c r="C94" s="50">
        <f t="shared" si="5"/>
        <v>222</v>
      </c>
      <c r="D94" s="51">
        <f t="shared" si="6"/>
        <v>-116</v>
      </c>
      <c r="E94" s="56">
        <f t="shared" si="9"/>
        <v>0</v>
      </c>
      <c r="F94" s="41">
        <f t="shared" si="9"/>
        <v>0</v>
      </c>
      <c r="G94" s="41">
        <f t="shared" si="9"/>
        <v>-5</v>
      </c>
      <c r="H94" s="41">
        <f t="shared" si="9"/>
        <v>-5</v>
      </c>
      <c r="I94" s="41">
        <f t="shared" si="9"/>
        <v>-5</v>
      </c>
      <c r="J94" s="41">
        <f t="shared" si="9"/>
        <v>-5</v>
      </c>
      <c r="K94" s="41">
        <f t="shared" si="9"/>
        <v>-5</v>
      </c>
      <c r="L94" s="41">
        <f t="shared" si="9"/>
        <v>-15</v>
      </c>
      <c r="M94" s="41">
        <f t="shared" si="9"/>
        <v>0</v>
      </c>
      <c r="N94" s="41">
        <f t="shared" si="9"/>
        <v>-20</v>
      </c>
      <c r="O94" s="41">
        <f t="shared" si="9"/>
        <v>-8</v>
      </c>
      <c r="P94" s="41">
        <f t="shared" si="9"/>
        <v>0</v>
      </c>
      <c r="Q94" s="41">
        <f t="shared" si="9"/>
        <v>0</v>
      </c>
      <c r="R94" s="41">
        <f t="shared" si="9"/>
        <v>0</v>
      </c>
      <c r="S94" s="41">
        <f t="shared" si="9"/>
        <v>28</v>
      </c>
      <c r="T94" s="41">
        <f t="shared" si="9"/>
        <v>36</v>
      </c>
      <c r="U94" s="41">
        <f t="shared" si="9"/>
        <v>70</v>
      </c>
      <c r="V94" s="41">
        <f t="shared" si="9"/>
        <v>23</v>
      </c>
      <c r="W94" s="41">
        <f t="shared" si="9"/>
        <v>30</v>
      </c>
      <c r="X94" s="41">
        <f t="shared" si="9"/>
        <v>30</v>
      </c>
      <c r="Y94" s="41">
        <f t="shared" si="9"/>
        <v>5</v>
      </c>
      <c r="Z94" s="41">
        <f t="shared" si="9"/>
        <v>-20</v>
      </c>
      <c r="AA94" s="41">
        <f t="shared" si="9"/>
        <v>-20</v>
      </c>
      <c r="AB94" s="42">
        <f t="shared" si="9"/>
        <v>-8</v>
      </c>
    </row>
    <row r="95" spans="2:28" ht="17.25" thickTop="1" thickBot="1" x14ac:dyDescent="0.3">
      <c r="B95" s="43" t="str">
        <f t="shared" si="4"/>
        <v>22.06.2021</v>
      </c>
      <c r="C95" s="50">
        <f t="shared" si="5"/>
        <v>540</v>
      </c>
      <c r="D95" s="51">
        <f t="shared" si="6"/>
        <v>-16</v>
      </c>
      <c r="E95" s="56">
        <f t="shared" si="9"/>
        <v>-6</v>
      </c>
      <c r="F95" s="41">
        <f t="shared" si="9"/>
        <v>-10</v>
      </c>
      <c r="G95" s="41">
        <f t="shared" si="9"/>
        <v>0</v>
      </c>
      <c r="H95" s="41">
        <f t="shared" si="9"/>
        <v>0</v>
      </c>
      <c r="I95" s="41">
        <f t="shared" si="9"/>
        <v>0</v>
      </c>
      <c r="J95" s="41">
        <f t="shared" si="9"/>
        <v>0</v>
      </c>
      <c r="K95" s="41">
        <f t="shared" si="9"/>
        <v>0</v>
      </c>
      <c r="L95" s="41">
        <f t="shared" si="9"/>
        <v>0</v>
      </c>
      <c r="M95" s="41">
        <f t="shared" si="9"/>
        <v>0</v>
      </c>
      <c r="N95" s="41">
        <f t="shared" si="9"/>
        <v>0</v>
      </c>
      <c r="O95" s="41">
        <f t="shared" si="9"/>
        <v>0</v>
      </c>
      <c r="P95" s="41">
        <f t="shared" si="9"/>
        <v>0</v>
      </c>
      <c r="Q95" s="41">
        <f t="shared" si="9"/>
        <v>0</v>
      </c>
      <c r="R95" s="41">
        <f t="shared" si="9"/>
        <v>43</v>
      </c>
      <c r="S95" s="41">
        <f t="shared" si="9"/>
        <v>83</v>
      </c>
      <c r="T95" s="41">
        <f t="shared" si="9"/>
        <v>100</v>
      </c>
      <c r="U95" s="41">
        <f t="shared" si="9"/>
        <v>70</v>
      </c>
      <c r="V95" s="41">
        <f t="shared" si="9"/>
        <v>17</v>
      </c>
      <c r="W95" s="41">
        <f t="shared" si="9"/>
        <v>53</v>
      </c>
      <c r="X95" s="41">
        <f t="shared" si="9"/>
        <v>30</v>
      </c>
      <c r="Y95" s="41">
        <f t="shared" si="9"/>
        <v>40</v>
      </c>
      <c r="Z95" s="41">
        <f t="shared" si="9"/>
        <v>40</v>
      </c>
      <c r="AA95" s="41">
        <f t="shared" si="9"/>
        <v>40</v>
      </c>
      <c r="AB95" s="42">
        <f t="shared" si="9"/>
        <v>24</v>
      </c>
    </row>
    <row r="96" spans="2:28" ht="17.25" thickTop="1" thickBot="1" x14ac:dyDescent="0.3">
      <c r="B96" s="43" t="str">
        <f t="shared" si="4"/>
        <v>23.06.2021</v>
      </c>
      <c r="C96" s="50">
        <f t="shared" si="5"/>
        <v>1484</v>
      </c>
      <c r="D96" s="51">
        <f t="shared" si="6"/>
        <v>0</v>
      </c>
      <c r="E96" s="56">
        <f t="shared" si="9"/>
        <v>26</v>
      </c>
      <c r="F96" s="41">
        <f t="shared" si="9"/>
        <v>0</v>
      </c>
      <c r="G96" s="41">
        <f t="shared" si="9"/>
        <v>0</v>
      </c>
      <c r="H96" s="41">
        <f t="shared" si="9"/>
        <v>0</v>
      </c>
      <c r="I96" s="41">
        <f t="shared" si="9"/>
        <v>0</v>
      </c>
      <c r="J96" s="41">
        <f t="shared" si="9"/>
        <v>0</v>
      </c>
      <c r="K96" s="41">
        <f t="shared" si="9"/>
        <v>0</v>
      </c>
      <c r="L96" s="41">
        <f t="shared" si="9"/>
        <v>20</v>
      </c>
      <c r="M96" s="41">
        <f t="shared" si="9"/>
        <v>40</v>
      </c>
      <c r="N96" s="41">
        <f t="shared" si="9"/>
        <v>40</v>
      </c>
      <c r="O96" s="41">
        <f t="shared" si="9"/>
        <v>59</v>
      </c>
      <c r="P96" s="41">
        <f t="shared" si="9"/>
        <v>95</v>
      </c>
      <c r="Q96" s="41">
        <f t="shared" si="9"/>
        <v>95</v>
      </c>
      <c r="R96" s="41">
        <f t="shared" si="9"/>
        <v>89</v>
      </c>
      <c r="S96" s="41">
        <f t="shared" si="9"/>
        <v>122</v>
      </c>
      <c r="T96" s="41">
        <f t="shared" ref="T96:AB96" si="10">T26+T61</f>
        <v>140</v>
      </c>
      <c r="U96" s="41">
        <f t="shared" si="10"/>
        <v>120</v>
      </c>
      <c r="V96" s="41">
        <f t="shared" si="10"/>
        <v>140</v>
      </c>
      <c r="W96" s="41">
        <f t="shared" si="10"/>
        <v>107</v>
      </c>
      <c r="X96" s="41">
        <f t="shared" si="10"/>
        <v>100</v>
      </c>
      <c r="Y96" s="41">
        <f t="shared" si="10"/>
        <v>90</v>
      </c>
      <c r="Z96" s="41">
        <f t="shared" si="10"/>
        <v>90</v>
      </c>
      <c r="AA96" s="41">
        <f t="shared" si="10"/>
        <v>40</v>
      </c>
      <c r="AB96" s="42">
        <f t="shared" si="10"/>
        <v>71</v>
      </c>
    </row>
    <row r="97" spans="2:28" ht="17.25" thickTop="1" thickBot="1" x14ac:dyDescent="0.3">
      <c r="B97" s="43" t="str">
        <f t="shared" si="4"/>
        <v>24.06.2021</v>
      </c>
      <c r="C97" s="50">
        <f t="shared" si="5"/>
        <v>1668</v>
      </c>
      <c r="D97" s="51">
        <f t="shared" si="6"/>
        <v>0</v>
      </c>
      <c r="E97" s="56">
        <f t="shared" ref="E97:AB104" si="11">E27+E62</f>
        <v>43</v>
      </c>
      <c r="F97" s="41">
        <f t="shared" si="11"/>
        <v>40</v>
      </c>
      <c r="G97" s="41">
        <f t="shared" si="11"/>
        <v>15</v>
      </c>
      <c r="H97" s="41">
        <f t="shared" si="11"/>
        <v>0</v>
      </c>
      <c r="I97" s="41">
        <f t="shared" si="11"/>
        <v>0</v>
      </c>
      <c r="J97" s="41">
        <f t="shared" si="11"/>
        <v>0</v>
      </c>
      <c r="K97" s="41">
        <f t="shared" si="11"/>
        <v>0</v>
      </c>
      <c r="L97" s="41">
        <f t="shared" si="11"/>
        <v>0</v>
      </c>
      <c r="M97" s="41">
        <f t="shared" si="11"/>
        <v>37</v>
      </c>
      <c r="N97" s="41">
        <f t="shared" si="11"/>
        <v>40</v>
      </c>
      <c r="O97" s="41">
        <f t="shared" si="11"/>
        <v>89</v>
      </c>
      <c r="P97" s="41">
        <f t="shared" si="11"/>
        <v>90</v>
      </c>
      <c r="Q97" s="41">
        <f t="shared" si="11"/>
        <v>113</v>
      </c>
      <c r="R97" s="41">
        <f t="shared" si="11"/>
        <v>90</v>
      </c>
      <c r="S97" s="41">
        <f t="shared" si="11"/>
        <v>81</v>
      </c>
      <c r="T97" s="41">
        <f t="shared" si="11"/>
        <v>132</v>
      </c>
      <c r="U97" s="41">
        <f t="shared" si="11"/>
        <v>140</v>
      </c>
      <c r="V97" s="41">
        <f t="shared" si="11"/>
        <v>140</v>
      </c>
      <c r="W97" s="41">
        <f t="shared" si="11"/>
        <v>140</v>
      </c>
      <c r="X97" s="41">
        <f t="shared" si="11"/>
        <v>122</v>
      </c>
      <c r="Y97" s="41">
        <f t="shared" si="11"/>
        <v>100</v>
      </c>
      <c r="Z97" s="41">
        <f t="shared" si="11"/>
        <v>100</v>
      </c>
      <c r="AA97" s="41">
        <f t="shared" si="11"/>
        <v>76</v>
      </c>
      <c r="AB97" s="42">
        <f t="shared" si="11"/>
        <v>80</v>
      </c>
    </row>
    <row r="98" spans="2:28" ht="17.25" thickTop="1" thickBot="1" x14ac:dyDescent="0.3">
      <c r="B98" s="43" t="str">
        <f t="shared" si="4"/>
        <v>25.06.2021</v>
      </c>
      <c r="C98" s="50">
        <f t="shared" si="5"/>
        <v>1122</v>
      </c>
      <c r="D98" s="51">
        <f t="shared" si="6"/>
        <v>0</v>
      </c>
      <c r="E98" s="56">
        <f t="shared" si="11"/>
        <v>0</v>
      </c>
      <c r="F98" s="41">
        <f t="shared" si="11"/>
        <v>0</v>
      </c>
      <c r="G98" s="41">
        <f t="shared" si="11"/>
        <v>0</v>
      </c>
      <c r="H98" s="41">
        <f t="shared" si="11"/>
        <v>0</v>
      </c>
      <c r="I98" s="41">
        <f t="shared" si="11"/>
        <v>29</v>
      </c>
      <c r="J98" s="41">
        <f t="shared" si="11"/>
        <v>40</v>
      </c>
      <c r="K98" s="41">
        <f t="shared" si="11"/>
        <v>40</v>
      </c>
      <c r="L98" s="41">
        <f t="shared" si="11"/>
        <v>40</v>
      </c>
      <c r="M98" s="41">
        <f t="shared" si="11"/>
        <v>57</v>
      </c>
      <c r="N98" s="41">
        <f t="shared" si="11"/>
        <v>64</v>
      </c>
      <c r="O98" s="41">
        <f t="shared" si="11"/>
        <v>110</v>
      </c>
      <c r="P98" s="41">
        <f t="shared" si="11"/>
        <v>128</v>
      </c>
      <c r="Q98" s="41">
        <f t="shared" si="11"/>
        <v>140</v>
      </c>
      <c r="R98" s="41">
        <f t="shared" si="11"/>
        <v>118</v>
      </c>
      <c r="S98" s="41">
        <f t="shared" si="11"/>
        <v>105</v>
      </c>
      <c r="T98" s="41">
        <f t="shared" si="11"/>
        <v>101</v>
      </c>
      <c r="U98" s="41">
        <f t="shared" si="11"/>
        <v>50</v>
      </c>
      <c r="V98" s="41">
        <f t="shared" si="11"/>
        <v>40</v>
      </c>
      <c r="W98" s="41">
        <f t="shared" si="11"/>
        <v>40</v>
      </c>
      <c r="X98" s="41">
        <f t="shared" si="11"/>
        <v>20</v>
      </c>
      <c r="Y98" s="41">
        <f t="shared" si="11"/>
        <v>0</v>
      </c>
      <c r="Z98" s="41">
        <f t="shared" si="11"/>
        <v>0</v>
      </c>
      <c r="AA98" s="41">
        <f t="shared" si="11"/>
        <v>0</v>
      </c>
      <c r="AB98" s="42">
        <f t="shared" si="11"/>
        <v>0</v>
      </c>
    </row>
    <row r="99" spans="2:28" ht="17.25" thickTop="1" thickBot="1" x14ac:dyDescent="0.3">
      <c r="B99" s="43" t="str">
        <f t="shared" si="4"/>
        <v>26.06.2021</v>
      </c>
      <c r="C99" s="50">
        <f t="shared" si="5"/>
        <v>280</v>
      </c>
      <c r="D99" s="51">
        <f t="shared" si="6"/>
        <v>-222</v>
      </c>
      <c r="E99" s="56">
        <f t="shared" si="11"/>
        <v>0</v>
      </c>
      <c r="F99" s="41">
        <f t="shared" si="11"/>
        <v>14</v>
      </c>
      <c r="G99" s="41">
        <f t="shared" si="11"/>
        <v>16</v>
      </c>
      <c r="H99" s="41">
        <f t="shared" si="11"/>
        <v>0</v>
      </c>
      <c r="I99" s="41">
        <f t="shared" si="11"/>
        <v>0</v>
      </c>
      <c r="J99" s="41">
        <f t="shared" si="11"/>
        <v>0</v>
      </c>
      <c r="K99" s="41">
        <f t="shared" si="11"/>
        <v>0</v>
      </c>
      <c r="L99" s="41">
        <f t="shared" si="11"/>
        <v>0</v>
      </c>
      <c r="M99" s="41">
        <f t="shared" si="11"/>
        <v>-18</v>
      </c>
      <c r="N99" s="41">
        <f t="shared" si="11"/>
        <v>0</v>
      </c>
      <c r="O99" s="41">
        <f t="shared" si="11"/>
        <v>0</v>
      </c>
      <c r="P99" s="41">
        <f t="shared" si="11"/>
        <v>0</v>
      </c>
      <c r="Q99" s="41">
        <f t="shared" si="11"/>
        <v>34</v>
      </c>
      <c r="R99" s="41">
        <f t="shared" si="11"/>
        <v>14</v>
      </c>
      <c r="S99" s="41">
        <f t="shared" si="11"/>
        <v>54</v>
      </c>
      <c r="T99" s="41">
        <f t="shared" si="11"/>
        <v>69</v>
      </c>
      <c r="U99" s="41">
        <f t="shared" si="11"/>
        <v>59</v>
      </c>
      <c r="V99" s="41">
        <f t="shared" si="11"/>
        <v>20</v>
      </c>
      <c r="W99" s="41">
        <f t="shared" si="11"/>
        <v>0</v>
      </c>
      <c r="X99" s="41">
        <f t="shared" si="11"/>
        <v>-32</v>
      </c>
      <c r="Y99" s="41">
        <f t="shared" si="11"/>
        <v>-32</v>
      </c>
      <c r="Z99" s="41">
        <f t="shared" si="11"/>
        <v>-50</v>
      </c>
      <c r="AA99" s="41">
        <f t="shared" si="11"/>
        <v>-50</v>
      </c>
      <c r="AB99" s="42">
        <f t="shared" si="11"/>
        <v>-40</v>
      </c>
    </row>
    <row r="100" spans="2:28" ht="17.25" thickTop="1" thickBot="1" x14ac:dyDescent="0.3">
      <c r="B100" s="43" t="str">
        <f t="shared" si="4"/>
        <v>27.06.2021</v>
      </c>
      <c r="C100" s="50">
        <f t="shared" si="5"/>
        <v>21</v>
      </c>
      <c r="D100" s="51">
        <f t="shared" si="6"/>
        <v>-481</v>
      </c>
      <c r="E100" s="56">
        <f t="shared" si="11"/>
        <v>-27</v>
      </c>
      <c r="F100" s="41">
        <f t="shared" si="11"/>
        <v>-20</v>
      </c>
      <c r="G100" s="41">
        <f t="shared" si="11"/>
        <v>0</v>
      </c>
      <c r="H100" s="41">
        <f t="shared" si="11"/>
        <v>0</v>
      </c>
      <c r="I100" s="41">
        <f t="shared" si="11"/>
        <v>0</v>
      </c>
      <c r="J100" s="41">
        <f t="shared" si="11"/>
        <v>0</v>
      </c>
      <c r="K100" s="41">
        <f t="shared" si="11"/>
        <v>0</v>
      </c>
      <c r="L100" s="41">
        <f t="shared" si="11"/>
        <v>0</v>
      </c>
      <c r="M100" s="41">
        <f t="shared" si="11"/>
        <v>-30</v>
      </c>
      <c r="N100" s="41">
        <f t="shared" si="11"/>
        <v>-50</v>
      </c>
      <c r="O100" s="41">
        <f t="shared" si="11"/>
        <v>-40</v>
      </c>
      <c r="P100" s="41">
        <f t="shared" si="11"/>
        <v>-48</v>
      </c>
      <c r="Q100" s="41">
        <f t="shared" si="11"/>
        <v>0</v>
      </c>
      <c r="R100" s="41">
        <f t="shared" si="11"/>
        <v>0</v>
      </c>
      <c r="S100" s="41">
        <f t="shared" si="11"/>
        <v>0</v>
      </c>
      <c r="T100" s="41">
        <f t="shared" si="11"/>
        <v>-26</v>
      </c>
      <c r="U100" s="41">
        <f t="shared" si="11"/>
        <v>-20</v>
      </c>
      <c r="V100" s="41">
        <f t="shared" si="11"/>
        <v>0</v>
      </c>
      <c r="W100" s="41">
        <f t="shared" si="11"/>
        <v>21</v>
      </c>
      <c r="X100" s="41">
        <f t="shared" si="11"/>
        <v>-32</v>
      </c>
      <c r="Y100" s="41">
        <f t="shared" si="11"/>
        <v>-48</v>
      </c>
      <c r="Z100" s="41">
        <f t="shared" si="11"/>
        <v>-50</v>
      </c>
      <c r="AA100" s="41">
        <f t="shared" si="11"/>
        <v>-50</v>
      </c>
      <c r="AB100" s="42">
        <f t="shared" si="11"/>
        <v>-40</v>
      </c>
    </row>
    <row r="101" spans="2:28" ht="17.25" thickTop="1" thickBot="1" x14ac:dyDescent="0.3">
      <c r="B101" s="43" t="str">
        <f t="shared" si="4"/>
        <v>28.06.2021</v>
      </c>
      <c r="C101" s="50">
        <f t="shared" si="5"/>
        <v>178</v>
      </c>
      <c r="D101" s="51">
        <f t="shared" si="6"/>
        <v>-8</v>
      </c>
      <c r="E101" s="56">
        <f t="shared" si="11"/>
        <v>-8</v>
      </c>
      <c r="F101" s="41">
        <f t="shared" si="11"/>
        <v>0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0</v>
      </c>
      <c r="K101" s="41">
        <f t="shared" si="11"/>
        <v>0</v>
      </c>
      <c r="L101" s="41">
        <f t="shared" si="11"/>
        <v>0</v>
      </c>
      <c r="M101" s="41">
        <f t="shared" si="11"/>
        <v>0</v>
      </c>
      <c r="N101" s="41">
        <f t="shared" si="11"/>
        <v>0</v>
      </c>
      <c r="O101" s="41">
        <f t="shared" si="11"/>
        <v>0</v>
      </c>
      <c r="P101" s="41">
        <f t="shared" si="11"/>
        <v>0</v>
      </c>
      <c r="Q101" s="41">
        <f t="shared" si="11"/>
        <v>0</v>
      </c>
      <c r="R101" s="41">
        <f t="shared" si="11"/>
        <v>0</v>
      </c>
      <c r="S101" s="41">
        <f t="shared" si="11"/>
        <v>15</v>
      </c>
      <c r="T101" s="41">
        <f t="shared" si="11"/>
        <v>40</v>
      </c>
      <c r="U101" s="41">
        <f t="shared" si="11"/>
        <v>40</v>
      </c>
      <c r="V101" s="41">
        <f t="shared" si="11"/>
        <v>40</v>
      </c>
      <c r="W101" s="41">
        <f t="shared" si="11"/>
        <v>40</v>
      </c>
      <c r="X101" s="41">
        <f t="shared" si="11"/>
        <v>3</v>
      </c>
      <c r="Y101" s="41">
        <f t="shared" si="11"/>
        <v>0</v>
      </c>
      <c r="Z101" s="41">
        <f t="shared" si="11"/>
        <v>0</v>
      </c>
      <c r="AA101" s="41">
        <f t="shared" si="11"/>
        <v>0</v>
      </c>
      <c r="AB101" s="42">
        <f t="shared" si="11"/>
        <v>0</v>
      </c>
    </row>
    <row r="102" spans="2:28" ht="17.25" thickTop="1" thickBot="1" x14ac:dyDescent="0.3">
      <c r="B102" s="43" t="str">
        <f>B67</f>
        <v>29.06.2021</v>
      </c>
      <c r="C102" s="50">
        <f t="shared" si="5"/>
        <v>433</v>
      </c>
      <c r="D102" s="51">
        <f t="shared" si="6"/>
        <v>-71</v>
      </c>
      <c r="E102" s="56">
        <f t="shared" si="11"/>
        <v>0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0</v>
      </c>
      <c r="N102" s="41">
        <f t="shared" si="11"/>
        <v>-20</v>
      </c>
      <c r="O102" s="41">
        <f t="shared" si="11"/>
        <v>-22</v>
      </c>
      <c r="P102" s="41">
        <f t="shared" si="11"/>
        <v>-15</v>
      </c>
      <c r="Q102" s="41">
        <f t="shared" si="11"/>
        <v>0</v>
      </c>
      <c r="R102" s="41">
        <f t="shared" si="11"/>
        <v>15</v>
      </c>
      <c r="S102" s="41">
        <f t="shared" si="11"/>
        <v>38</v>
      </c>
      <c r="T102" s="41">
        <f t="shared" si="11"/>
        <v>65</v>
      </c>
      <c r="U102" s="41">
        <f t="shared" si="11"/>
        <v>87</v>
      </c>
      <c r="V102" s="41">
        <f t="shared" si="11"/>
        <v>60</v>
      </c>
      <c r="W102" s="41">
        <f t="shared" si="11"/>
        <v>90</v>
      </c>
      <c r="X102" s="41">
        <f t="shared" si="11"/>
        <v>49</v>
      </c>
      <c r="Y102" s="41">
        <f t="shared" si="11"/>
        <v>23</v>
      </c>
      <c r="Z102" s="41">
        <f t="shared" si="11"/>
        <v>6</v>
      </c>
      <c r="AA102" s="41">
        <f t="shared" si="11"/>
        <v>0</v>
      </c>
      <c r="AB102" s="42">
        <f t="shared" si="11"/>
        <v>-14</v>
      </c>
    </row>
    <row r="103" spans="2:28" ht="17.25" thickTop="1" thickBot="1" x14ac:dyDescent="0.3">
      <c r="B103" s="43" t="str">
        <f t="shared" si="4"/>
        <v>30.06.2021</v>
      </c>
      <c r="C103" s="50">
        <f t="shared" si="5"/>
        <v>586</v>
      </c>
      <c r="D103" s="51">
        <f t="shared" si="6"/>
        <v>-64</v>
      </c>
      <c r="E103" s="56">
        <f t="shared" si="11"/>
        <v>0</v>
      </c>
      <c r="F103" s="41">
        <f t="shared" si="11"/>
        <v>0</v>
      </c>
      <c r="G103" s="41">
        <f t="shared" si="11"/>
        <v>-8</v>
      </c>
      <c r="H103" s="41">
        <f t="shared" si="11"/>
        <v>0</v>
      </c>
      <c r="I103" s="41">
        <f t="shared" si="11"/>
        <v>0</v>
      </c>
      <c r="J103" s="41">
        <f t="shared" si="11"/>
        <v>0</v>
      </c>
      <c r="K103" s="41">
        <f t="shared" si="11"/>
        <v>-20</v>
      </c>
      <c r="L103" s="41">
        <f t="shared" si="11"/>
        <v>-5</v>
      </c>
      <c r="M103" s="41">
        <f t="shared" si="11"/>
        <v>0</v>
      </c>
      <c r="N103" s="41">
        <f t="shared" si="11"/>
        <v>0</v>
      </c>
      <c r="O103" s="41">
        <f t="shared" si="11"/>
        <v>0</v>
      </c>
      <c r="P103" s="41">
        <f t="shared" si="11"/>
        <v>16</v>
      </c>
      <c r="Q103" s="41">
        <f t="shared" si="11"/>
        <v>45</v>
      </c>
      <c r="R103" s="41">
        <f t="shared" si="11"/>
        <v>45</v>
      </c>
      <c r="S103" s="41">
        <f t="shared" si="11"/>
        <v>98</v>
      </c>
      <c r="T103" s="41">
        <f t="shared" si="11"/>
        <v>130</v>
      </c>
      <c r="U103" s="41">
        <f t="shared" si="11"/>
        <v>95</v>
      </c>
      <c r="V103" s="41">
        <f t="shared" si="11"/>
        <v>74</v>
      </c>
      <c r="W103" s="41">
        <f t="shared" si="11"/>
        <v>45</v>
      </c>
      <c r="X103" s="41">
        <f t="shared" si="11"/>
        <v>38</v>
      </c>
      <c r="Y103" s="41">
        <f t="shared" si="11"/>
        <v>0</v>
      </c>
      <c r="Z103" s="41">
        <f t="shared" si="11"/>
        <v>0</v>
      </c>
      <c r="AA103" s="41">
        <f t="shared" si="11"/>
        <v>-12</v>
      </c>
      <c r="AB103" s="42">
        <f t="shared" si="11"/>
        <v>-19</v>
      </c>
    </row>
    <row r="104" spans="2:28" ht="16.5" thickTop="1" x14ac:dyDescent="0.25">
      <c r="B104" s="44">
        <f t="shared" si="4"/>
        <v>0</v>
      </c>
      <c r="C104" s="61">
        <f t="shared" si="5"/>
        <v>0</v>
      </c>
      <c r="D104" s="62">
        <f t="shared" si="6"/>
        <v>0</v>
      </c>
      <c r="E104" s="45">
        <f t="shared" si="11"/>
        <v>0</v>
      </c>
      <c r="F104" s="46">
        <f t="shared" si="11"/>
        <v>0</v>
      </c>
      <c r="G104" s="46">
        <f t="shared" si="11"/>
        <v>0</v>
      </c>
      <c r="H104" s="46">
        <f t="shared" si="11"/>
        <v>0</v>
      </c>
      <c r="I104" s="46">
        <f t="shared" si="11"/>
        <v>0</v>
      </c>
      <c r="J104" s="46">
        <f t="shared" si="11"/>
        <v>0</v>
      </c>
      <c r="K104" s="46">
        <f t="shared" si="11"/>
        <v>0</v>
      </c>
      <c r="L104" s="46">
        <f t="shared" si="11"/>
        <v>0</v>
      </c>
      <c r="M104" s="46">
        <f t="shared" si="11"/>
        <v>0</v>
      </c>
      <c r="N104" s="46">
        <f t="shared" si="11"/>
        <v>0</v>
      </c>
      <c r="O104" s="46">
        <f t="shared" si="11"/>
        <v>0</v>
      </c>
      <c r="P104" s="46">
        <f t="shared" si="11"/>
        <v>0</v>
      </c>
      <c r="Q104" s="46">
        <f t="shared" si="11"/>
        <v>0</v>
      </c>
      <c r="R104" s="46">
        <f t="shared" si="11"/>
        <v>0</v>
      </c>
      <c r="S104" s="46">
        <f t="shared" si="11"/>
        <v>0</v>
      </c>
      <c r="T104" s="46">
        <f t="shared" si="11"/>
        <v>0</v>
      </c>
      <c r="U104" s="46">
        <f t="shared" si="11"/>
        <v>0</v>
      </c>
      <c r="V104" s="46">
        <f t="shared" si="11"/>
        <v>0</v>
      </c>
      <c r="W104" s="46">
        <f t="shared" si="11"/>
        <v>0</v>
      </c>
      <c r="X104" s="46">
        <f t="shared" si="11"/>
        <v>0</v>
      </c>
      <c r="Y104" s="46">
        <f t="shared" si="11"/>
        <v>0</v>
      </c>
      <c r="Z104" s="46">
        <f t="shared" si="11"/>
        <v>0</v>
      </c>
      <c r="AA104" s="46">
        <f t="shared" si="11"/>
        <v>0</v>
      </c>
      <c r="AB104" s="47">
        <f t="shared" si="11"/>
        <v>0</v>
      </c>
    </row>
    <row r="105" spans="2:28" x14ac:dyDescent="0.25">
      <c r="C105" s="16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85" zoomScaleNormal="85" workbookViewId="0">
      <selection activeCell="O19" sqref="O19:O20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9.7109375" style="1" bestFit="1" customWidth="1"/>
    <col min="5" max="16384" width="9.140625" style="1"/>
  </cols>
  <sheetData>
    <row r="2" spans="2:28" ht="19.5" thickBot="1" x14ac:dyDescent="0.3">
      <c r="B2" s="79" t="s">
        <v>36</v>
      </c>
      <c r="C2" s="81" t="s">
        <v>37</v>
      </c>
      <c r="D2" s="82"/>
      <c r="E2" s="85" t="s">
        <v>38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2:28" ht="15.75" customHeight="1" thickTop="1" thickBot="1" x14ac:dyDescent="0.3">
      <c r="B3" s="80"/>
      <c r="C3" s="83"/>
      <c r="D3" s="84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01.06.2021</v>
      </c>
      <c r="C4" s="75">
        <f>SUM(E4:AB4)</f>
        <v>-39.526999999999987</v>
      </c>
      <c r="D4" s="76"/>
      <c r="E4" s="52">
        <v>-9.5939999999999994</v>
      </c>
      <c r="F4" s="53">
        <v>-3.9350000000000001</v>
      </c>
      <c r="G4" s="53">
        <v>-6.8739999999999997</v>
      </c>
      <c r="H4" s="53">
        <v>17.721</v>
      </c>
      <c r="I4" s="53">
        <v>13.127000000000001</v>
      </c>
      <c r="J4" s="53">
        <v>2.097</v>
      </c>
      <c r="K4" s="53">
        <v>-14.507999999999999</v>
      </c>
      <c r="L4" s="53">
        <v>-18.308</v>
      </c>
      <c r="M4" s="53">
        <v>-6.3650000000000002</v>
      </c>
      <c r="N4" s="53">
        <v>-3.1760000000000002</v>
      </c>
      <c r="O4" s="53">
        <v>-6.6449999999999996</v>
      </c>
      <c r="P4" s="53">
        <v>-8.1869999999999994</v>
      </c>
      <c r="Q4" s="53">
        <v>-5.5640000000000001</v>
      </c>
      <c r="R4" s="54">
        <v>-2.8000000000000001E-2</v>
      </c>
      <c r="S4" s="55">
        <v>-12.691000000000001</v>
      </c>
      <c r="T4" s="41">
        <v>1.9419999999999999</v>
      </c>
      <c r="U4" s="41">
        <v>-7.5990000000000002</v>
      </c>
      <c r="V4" s="41">
        <v>-22.812000000000001</v>
      </c>
      <c r="W4" s="41">
        <v>-13.782</v>
      </c>
      <c r="X4" s="41">
        <v>-4.524</v>
      </c>
      <c r="Y4" s="41">
        <v>7.282</v>
      </c>
      <c r="Z4" s="41">
        <v>24.600999999999999</v>
      </c>
      <c r="AA4" s="41">
        <v>16.681999999999999</v>
      </c>
      <c r="AB4" s="42">
        <v>21.613</v>
      </c>
    </row>
    <row r="5" spans="2:28" ht="17.25" thickTop="1" thickBot="1" x14ac:dyDescent="0.3">
      <c r="B5" s="43" t="str">
        <f>'Angazirana aFRR energija'!B5</f>
        <v>02.06.2021</v>
      </c>
      <c r="C5" s="75">
        <f t="shared" ref="C5:C34" si="0">SUM(E5:AB5)</f>
        <v>-213.43100000000004</v>
      </c>
      <c r="D5" s="76"/>
      <c r="E5" s="56">
        <v>-6.3109999999999999</v>
      </c>
      <c r="F5" s="41">
        <v>-0.745</v>
      </c>
      <c r="G5" s="41">
        <v>-8.6210000000000004</v>
      </c>
      <c r="H5" s="41">
        <v>-3.3530000000000002</v>
      </c>
      <c r="I5" s="41">
        <v>-4.1790000000000003</v>
      </c>
      <c r="J5" s="41">
        <v>-4.2990000000000004</v>
      </c>
      <c r="K5" s="41">
        <v>-30.475999999999999</v>
      </c>
      <c r="L5" s="41">
        <v>-15.382</v>
      </c>
      <c r="M5" s="41">
        <v>-10.84</v>
      </c>
      <c r="N5" s="41">
        <v>-14.98</v>
      </c>
      <c r="O5" s="41">
        <v>-15.05</v>
      </c>
      <c r="P5" s="41">
        <v>-5.7809999999999997</v>
      </c>
      <c r="Q5" s="41">
        <v>-11.294</v>
      </c>
      <c r="R5" s="41">
        <v>-8.6880000000000006</v>
      </c>
      <c r="S5" s="41">
        <v>-18.625</v>
      </c>
      <c r="T5" s="41">
        <v>-12.878</v>
      </c>
      <c r="U5" s="41">
        <v>-8.9749999999999996</v>
      </c>
      <c r="V5" s="41">
        <v>-12.503</v>
      </c>
      <c r="W5" s="41">
        <v>-4.9740000000000002</v>
      </c>
      <c r="X5" s="41">
        <v>-10.401</v>
      </c>
      <c r="Y5" s="41">
        <v>-8.5380000000000003</v>
      </c>
      <c r="Z5" s="41">
        <v>5.992</v>
      </c>
      <c r="AA5" s="41">
        <v>-3.2410000000000001</v>
      </c>
      <c r="AB5" s="42">
        <v>0.71099999999999997</v>
      </c>
    </row>
    <row r="6" spans="2:28" ht="17.25" thickTop="1" thickBot="1" x14ac:dyDescent="0.3">
      <c r="B6" s="43" t="str">
        <f>'Angazirana aFRR energija'!B6</f>
        <v>03.06.2021</v>
      </c>
      <c r="C6" s="75">
        <f t="shared" si="0"/>
        <v>-107.05799999999999</v>
      </c>
      <c r="D6" s="76"/>
      <c r="E6" s="56">
        <v>-3.3159999999999998</v>
      </c>
      <c r="F6" s="41">
        <v>-1.6559999999999999</v>
      </c>
      <c r="G6" s="41">
        <v>4.5549999999999997</v>
      </c>
      <c r="H6" s="41">
        <v>5.3869999999999996</v>
      </c>
      <c r="I6" s="41">
        <v>4.87</v>
      </c>
      <c r="J6" s="41">
        <v>-2.1669999999999998</v>
      </c>
      <c r="K6" s="41">
        <v>-5.0519999999999996</v>
      </c>
      <c r="L6" s="41">
        <v>-6.89</v>
      </c>
      <c r="M6" s="41">
        <v>-20.375</v>
      </c>
      <c r="N6" s="41">
        <v>-1.4259999999999999</v>
      </c>
      <c r="O6" s="41">
        <v>-1.544</v>
      </c>
      <c r="P6" s="41">
        <v>-13.565</v>
      </c>
      <c r="Q6" s="41">
        <v>-11.106</v>
      </c>
      <c r="R6" s="41">
        <v>11.363</v>
      </c>
      <c r="S6" s="41">
        <v>-8.91</v>
      </c>
      <c r="T6" s="41">
        <v>-6.9089999999999998</v>
      </c>
      <c r="U6" s="41">
        <v>-8.93</v>
      </c>
      <c r="V6" s="41">
        <v>-6.28</v>
      </c>
      <c r="W6" s="41">
        <v>-0.626</v>
      </c>
      <c r="X6" s="41">
        <v>-0.16500000000000001</v>
      </c>
      <c r="Y6" s="41">
        <v>-6.8230000000000004</v>
      </c>
      <c r="Z6" s="41">
        <v>-7.6840000000000002</v>
      </c>
      <c r="AA6" s="41">
        <v>-7.1289999999999996</v>
      </c>
      <c r="AB6" s="42">
        <v>-12.68</v>
      </c>
    </row>
    <row r="7" spans="2:28" ht="17.25" thickTop="1" thickBot="1" x14ac:dyDescent="0.3">
      <c r="B7" s="43" t="str">
        <f>'Angazirana aFRR energija'!B7</f>
        <v>04.06.2021</v>
      </c>
      <c r="C7" s="75">
        <f t="shared" si="0"/>
        <v>-115.453</v>
      </c>
      <c r="D7" s="76"/>
      <c r="E7" s="56">
        <v>0.248</v>
      </c>
      <c r="F7" s="41">
        <v>-17.779</v>
      </c>
      <c r="G7" s="41">
        <v>-15.536</v>
      </c>
      <c r="H7" s="41">
        <v>7.06</v>
      </c>
      <c r="I7" s="41">
        <v>-8.02</v>
      </c>
      <c r="J7" s="41">
        <v>2.6970000000000001</v>
      </c>
      <c r="K7" s="41">
        <v>-12.506</v>
      </c>
      <c r="L7" s="41">
        <v>4.1820000000000004</v>
      </c>
      <c r="M7" s="41">
        <v>1.228</v>
      </c>
      <c r="N7" s="41">
        <v>3.9020000000000001</v>
      </c>
      <c r="O7" s="41">
        <v>-14.327</v>
      </c>
      <c r="P7" s="41">
        <v>0.92600000000000005</v>
      </c>
      <c r="Q7" s="41">
        <v>14.487</v>
      </c>
      <c r="R7" s="41">
        <v>-6.508</v>
      </c>
      <c r="S7" s="41">
        <v>-18.556000000000001</v>
      </c>
      <c r="T7" s="41">
        <v>16.138000000000002</v>
      </c>
      <c r="U7" s="41">
        <v>-14.382999999999999</v>
      </c>
      <c r="V7" s="41">
        <v>-14.747</v>
      </c>
      <c r="W7" s="41">
        <v>-24.154</v>
      </c>
      <c r="X7" s="41">
        <v>-18.864000000000001</v>
      </c>
      <c r="Y7" s="41">
        <v>-6.84</v>
      </c>
      <c r="Z7" s="41">
        <v>-7.702</v>
      </c>
      <c r="AA7" s="41">
        <v>4.5460000000000003</v>
      </c>
      <c r="AB7" s="42">
        <v>9.0549999999999997</v>
      </c>
    </row>
    <row r="8" spans="2:28" ht="17.25" thickTop="1" thickBot="1" x14ac:dyDescent="0.3">
      <c r="B8" s="43" t="str">
        <f>'Angazirana aFRR energija'!B8</f>
        <v>05.06.2021</v>
      </c>
      <c r="C8" s="75">
        <f t="shared" si="0"/>
        <v>419.02400000000011</v>
      </c>
      <c r="D8" s="76"/>
      <c r="E8" s="56">
        <v>-21.436</v>
      </c>
      <c r="F8" s="41">
        <v>25.844999999999999</v>
      </c>
      <c r="G8" s="41">
        <v>89.971000000000004</v>
      </c>
      <c r="H8" s="41">
        <v>122.80500000000001</v>
      </c>
      <c r="I8" s="57">
        <v>134.626</v>
      </c>
      <c r="J8" s="41">
        <v>123.31100000000001</v>
      </c>
      <c r="K8" s="41">
        <v>17.913</v>
      </c>
      <c r="L8" s="41">
        <v>-7.9640000000000004</v>
      </c>
      <c r="M8" s="41">
        <v>-8.6289999999999996</v>
      </c>
      <c r="N8" s="41">
        <v>-3.3559999999999999</v>
      </c>
      <c r="O8" s="41">
        <v>-3.915</v>
      </c>
      <c r="P8" s="41">
        <v>-8.0559999999999992</v>
      </c>
      <c r="Q8" s="41">
        <v>-7.6619999999999999</v>
      </c>
      <c r="R8" s="41">
        <v>-5.0060000000000002</v>
      </c>
      <c r="S8" s="41">
        <v>-17.048999999999999</v>
      </c>
      <c r="T8" s="41">
        <v>-3.601</v>
      </c>
      <c r="U8" s="41">
        <v>-4.4720000000000004</v>
      </c>
      <c r="V8" s="41">
        <v>-5.0759999999999996</v>
      </c>
      <c r="W8" s="41">
        <v>-9.2690000000000001</v>
      </c>
      <c r="X8" s="41">
        <v>11.366</v>
      </c>
      <c r="Y8" s="41">
        <v>-2.879</v>
      </c>
      <c r="Z8" s="41">
        <v>3.0640000000000001</v>
      </c>
      <c r="AA8" s="41">
        <v>0.65500000000000003</v>
      </c>
      <c r="AB8" s="42">
        <v>-2.1619999999999999</v>
      </c>
    </row>
    <row r="9" spans="2:28" ht="17.25" thickTop="1" thickBot="1" x14ac:dyDescent="0.3">
      <c r="B9" s="43" t="str">
        <f>'Angazirana aFRR energija'!B9</f>
        <v>06.06.2021</v>
      </c>
      <c r="C9" s="75">
        <f t="shared" si="0"/>
        <v>-150.40499999999997</v>
      </c>
      <c r="D9" s="76"/>
      <c r="E9" s="56">
        <v>0.54800000000000004</v>
      </c>
      <c r="F9" s="41">
        <v>-3.1850000000000001</v>
      </c>
      <c r="G9" s="41">
        <v>-0.36499999999999999</v>
      </c>
      <c r="H9" s="41">
        <v>-4.0250000000000004</v>
      </c>
      <c r="I9" s="41">
        <v>-1.571</v>
      </c>
      <c r="J9" s="41">
        <v>-3.3180000000000001</v>
      </c>
      <c r="K9" s="41">
        <v>-5.1239999999999997</v>
      </c>
      <c r="L9" s="41">
        <v>-12.284000000000001</v>
      </c>
      <c r="M9" s="41">
        <v>-13.771000000000001</v>
      </c>
      <c r="N9" s="41">
        <v>-17.664000000000001</v>
      </c>
      <c r="O9" s="41">
        <v>-24.196000000000002</v>
      </c>
      <c r="P9" s="41">
        <v>-12.673</v>
      </c>
      <c r="Q9" s="41">
        <v>-26.625</v>
      </c>
      <c r="R9" s="41">
        <v>-13.217000000000001</v>
      </c>
      <c r="S9" s="41">
        <v>-2.5</v>
      </c>
      <c r="T9" s="41">
        <v>-11.427</v>
      </c>
      <c r="U9" s="41">
        <v>-5.62</v>
      </c>
      <c r="V9" s="41">
        <v>-7.0389999999999997</v>
      </c>
      <c r="W9" s="41">
        <v>-6.7990000000000004</v>
      </c>
      <c r="X9" s="41">
        <v>-6.673</v>
      </c>
      <c r="Y9" s="41">
        <v>15.83</v>
      </c>
      <c r="Z9" s="41">
        <v>9.1270000000000007</v>
      </c>
      <c r="AA9" s="41">
        <v>-10.433</v>
      </c>
      <c r="AB9" s="42">
        <v>12.599</v>
      </c>
    </row>
    <row r="10" spans="2:28" ht="17.25" thickTop="1" thickBot="1" x14ac:dyDescent="0.3">
      <c r="B10" s="43" t="str">
        <f>'Angazirana aFRR energija'!B10</f>
        <v>07.06.2021</v>
      </c>
      <c r="C10" s="75">
        <f t="shared" si="0"/>
        <v>341.01899999999995</v>
      </c>
      <c r="D10" s="76"/>
      <c r="E10" s="56">
        <v>4.0339999999999998</v>
      </c>
      <c r="F10" s="41">
        <v>-5.335</v>
      </c>
      <c r="G10" s="41">
        <v>18.802</v>
      </c>
      <c r="H10" s="41">
        <v>-4.7E-2</v>
      </c>
      <c r="I10" s="41">
        <v>7.2939999999999996</v>
      </c>
      <c r="J10" s="41">
        <v>7.76</v>
      </c>
      <c r="K10" s="41">
        <v>-14.877000000000001</v>
      </c>
      <c r="L10" s="41">
        <v>-3.1</v>
      </c>
      <c r="M10" s="41">
        <v>21.268000000000001</v>
      </c>
      <c r="N10" s="41">
        <v>50.158999999999999</v>
      </c>
      <c r="O10" s="41">
        <v>52.023000000000003</v>
      </c>
      <c r="P10" s="41">
        <v>43.529000000000003</v>
      </c>
      <c r="Q10" s="41">
        <v>0.53200000000000003</v>
      </c>
      <c r="R10" s="41">
        <v>13.57</v>
      </c>
      <c r="S10" s="41">
        <v>36.704000000000001</v>
      </c>
      <c r="T10" s="41">
        <v>7.7140000000000004</v>
      </c>
      <c r="U10" s="41">
        <v>4.88</v>
      </c>
      <c r="V10" s="41">
        <v>31.629000000000001</v>
      </c>
      <c r="W10" s="41">
        <v>16.274999999999999</v>
      </c>
      <c r="X10" s="41">
        <v>14.206</v>
      </c>
      <c r="Y10" s="41">
        <v>12.481</v>
      </c>
      <c r="Z10" s="41">
        <v>37.405000000000001</v>
      </c>
      <c r="AA10" s="41">
        <v>-4.0789999999999997</v>
      </c>
      <c r="AB10" s="42">
        <v>-11.808</v>
      </c>
    </row>
    <row r="11" spans="2:28" ht="17.25" thickTop="1" thickBot="1" x14ac:dyDescent="0.3">
      <c r="B11" s="43" t="str">
        <f>'Angazirana aFRR energija'!B11</f>
        <v>08.06.2021</v>
      </c>
      <c r="C11" s="75">
        <f t="shared" si="0"/>
        <v>-50.779999999999987</v>
      </c>
      <c r="D11" s="76"/>
      <c r="E11" s="56">
        <v>2.2639999999999998</v>
      </c>
      <c r="F11" s="41">
        <v>-4.202</v>
      </c>
      <c r="G11" s="41">
        <v>2.4849999999999999</v>
      </c>
      <c r="H11" s="41">
        <v>6.3760000000000003</v>
      </c>
      <c r="I11" s="41">
        <v>0.59799999999999998</v>
      </c>
      <c r="J11" s="41">
        <v>-4.9569999999999999</v>
      </c>
      <c r="K11" s="41">
        <v>-7.306</v>
      </c>
      <c r="L11" s="41">
        <v>-9.8859999999999992</v>
      </c>
      <c r="M11" s="41">
        <v>-21.408999999999999</v>
      </c>
      <c r="N11" s="41">
        <v>6.3840000000000003</v>
      </c>
      <c r="O11" s="41">
        <v>-9.33</v>
      </c>
      <c r="P11" s="41">
        <v>-14.574999999999999</v>
      </c>
      <c r="Q11" s="41">
        <v>-6.806</v>
      </c>
      <c r="R11" s="41">
        <v>-2.1230000000000002</v>
      </c>
      <c r="S11" s="41">
        <v>-4.7389999999999999</v>
      </c>
      <c r="T11" s="41">
        <v>16.393000000000001</v>
      </c>
      <c r="U11" s="41">
        <v>2.7E-2</v>
      </c>
      <c r="V11" s="41">
        <v>-3.2509999999999999</v>
      </c>
      <c r="W11" s="41">
        <v>2.4E-2</v>
      </c>
      <c r="X11" s="41">
        <v>11.404999999999999</v>
      </c>
      <c r="Y11" s="41">
        <v>-6.1630000000000003</v>
      </c>
      <c r="Z11" s="41">
        <v>2.9039999999999999</v>
      </c>
      <c r="AA11" s="41">
        <v>-8.4060000000000006</v>
      </c>
      <c r="AB11" s="42">
        <v>3.5129999999999999</v>
      </c>
    </row>
    <row r="12" spans="2:28" ht="17.25" thickTop="1" thickBot="1" x14ac:dyDescent="0.3">
      <c r="B12" s="43" t="str">
        <f>'Angazirana aFRR energija'!B12</f>
        <v>09.06.2021</v>
      </c>
      <c r="C12" s="75">
        <f t="shared" si="0"/>
        <v>86.138999999999982</v>
      </c>
      <c r="D12" s="76"/>
      <c r="E12" s="56">
        <v>-0.53900000000000003</v>
      </c>
      <c r="F12" s="41">
        <v>3.3929999999999998</v>
      </c>
      <c r="G12" s="41">
        <v>-1.329</v>
      </c>
      <c r="H12" s="41">
        <v>-1.3109999999999999</v>
      </c>
      <c r="I12" s="41">
        <v>3.5430000000000001</v>
      </c>
      <c r="J12" s="41">
        <v>45.408000000000001</v>
      </c>
      <c r="K12" s="41">
        <v>30.527000000000001</v>
      </c>
      <c r="L12" s="41">
        <v>28.207000000000001</v>
      </c>
      <c r="M12" s="41">
        <v>-1.319</v>
      </c>
      <c r="N12" s="41">
        <v>8.4849999999999994</v>
      </c>
      <c r="O12" s="41">
        <v>10.898</v>
      </c>
      <c r="P12" s="41">
        <v>-9.5239999999999991</v>
      </c>
      <c r="Q12" s="41">
        <v>-4.2350000000000003</v>
      </c>
      <c r="R12" s="41">
        <v>7.5839999999999996</v>
      </c>
      <c r="S12" s="41">
        <v>-10.932</v>
      </c>
      <c r="T12" s="41">
        <v>12.005000000000001</v>
      </c>
      <c r="U12" s="41">
        <v>2.0529999999999999</v>
      </c>
      <c r="V12" s="41">
        <v>1.835</v>
      </c>
      <c r="W12" s="41">
        <v>-7.806</v>
      </c>
      <c r="X12" s="41">
        <v>-12.574999999999999</v>
      </c>
      <c r="Y12" s="41">
        <v>-9.9380000000000006</v>
      </c>
      <c r="Z12" s="41">
        <v>8.1080000000000005</v>
      </c>
      <c r="AA12" s="41">
        <v>-20.898</v>
      </c>
      <c r="AB12" s="42">
        <v>4.4989999999999997</v>
      </c>
    </row>
    <row r="13" spans="2:28" ht="17.25" thickTop="1" thickBot="1" x14ac:dyDescent="0.3">
      <c r="B13" s="43" t="str">
        <f>'Angazirana aFRR energija'!B13</f>
        <v>10.06.2021</v>
      </c>
      <c r="C13" s="75">
        <f t="shared" si="0"/>
        <v>350.49599999999987</v>
      </c>
      <c r="D13" s="76"/>
      <c r="E13" s="56">
        <v>18.614999999999998</v>
      </c>
      <c r="F13" s="41">
        <v>25.015999999999998</v>
      </c>
      <c r="G13" s="41">
        <v>83.712000000000003</v>
      </c>
      <c r="H13" s="41">
        <v>70.745999999999995</v>
      </c>
      <c r="I13" s="41">
        <v>55.067</v>
      </c>
      <c r="J13" s="41">
        <v>57.594999999999999</v>
      </c>
      <c r="K13" s="41">
        <v>33.554000000000002</v>
      </c>
      <c r="L13" s="41">
        <v>15.294</v>
      </c>
      <c r="M13" s="41">
        <v>3.0880000000000001</v>
      </c>
      <c r="N13" s="41">
        <v>3.6549999999999998</v>
      </c>
      <c r="O13" s="41">
        <v>8.0939999999999994</v>
      </c>
      <c r="P13" s="41">
        <v>-8.5980000000000008</v>
      </c>
      <c r="Q13" s="41">
        <v>-12.492000000000001</v>
      </c>
      <c r="R13" s="41">
        <v>-23.748999999999999</v>
      </c>
      <c r="S13" s="41">
        <v>6.4630000000000001</v>
      </c>
      <c r="T13" s="41">
        <v>11.817</v>
      </c>
      <c r="U13" s="41">
        <v>-0.58899999999999997</v>
      </c>
      <c r="V13" s="41">
        <v>9.9169999999999998</v>
      </c>
      <c r="W13" s="41">
        <v>5.4290000000000003</v>
      </c>
      <c r="X13" s="41">
        <v>-1.635</v>
      </c>
      <c r="Y13" s="41">
        <v>-14.302</v>
      </c>
      <c r="Z13" s="41">
        <v>9.86</v>
      </c>
      <c r="AA13" s="41">
        <v>-11.894</v>
      </c>
      <c r="AB13" s="42">
        <v>5.8330000000000002</v>
      </c>
    </row>
    <row r="14" spans="2:28" ht="17.25" thickTop="1" thickBot="1" x14ac:dyDescent="0.3">
      <c r="B14" s="43" t="str">
        <f>'Angazirana aFRR energija'!B14</f>
        <v>11.06.2021</v>
      </c>
      <c r="C14" s="75">
        <f t="shared" si="0"/>
        <v>256.31799999999993</v>
      </c>
      <c r="D14" s="76"/>
      <c r="E14" s="56">
        <v>1.871</v>
      </c>
      <c r="F14" s="41">
        <v>19.303000000000001</v>
      </c>
      <c r="G14" s="41">
        <v>60.850999999999999</v>
      </c>
      <c r="H14" s="41">
        <v>48.962000000000003</v>
      </c>
      <c r="I14" s="41">
        <v>42.067999999999998</v>
      </c>
      <c r="J14" s="41">
        <v>51.26</v>
      </c>
      <c r="K14" s="41">
        <v>37.453000000000003</v>
      </c>
      <c r="L14" s="41">
        <v>43.286000000000001</v>
      </c>
      <c r="M14" s="41">
        <v>9.3070000000000004</v>
      </c>
      <c r="N14" s="41">
        <v>-6.4820000000000002</v>
      </c>
      <c r="O14" s="41">
        <v>-7.0750000000000002</v>
      </c>
      <c r="P14" s="41">
        <v>-1.296</v>
      </c>
      <c r="Q14" s="41">
        <v>-19.600000000000001</v>
      </c>
      <c r="R14" s="41">
        <v>28.523</v>
      </c>
      <c r="S14" s="41">
        <v>1.8049999999999999</v>
      </c>
      <c r="T14" s="41">
        <v>-22.399000000000001</v>
      </c>
      <c r="U14" s="41">
        <v>1.9790000000000001</v>
      </c>
      <c r="V14" s="41">
        <v>-3.9340000000000002</v>
      </c>
      <c r="W14" s="41">
        <v>2.335</v>
      </c>
      <c r="X14" s="41">
        <v>-5.74</v>
      </c>
      <c r="Y14" s="41">
        <v>-23.015999999999998</v>
      </c>
      <c r="Z14" s="41">
        <v>-1.897</v>
      </c>
      <c r="AA14" s="41">
        <v>-5.27</v>
      </c>
      <c r="AB14" s="42">
        <v>4.024</v>
      </c>
    </row>
    <row r="15" spans="2:28" ht="17.25" thickTop="1" thickBot="1" x14ac:dyDescent="0.3">
      <c r="B15" s="43" t="str">
        <f>'Angazirana aFRR energija'!B15</f>
        <v>12.06.2021</v>
      </c>
      <c r="C15" s="75">
        <f t="shared" si="0"/>
        <v>78.509000000000015</v>
      </c>
      <c r="D15" s="76"/>
      <c r="E15" s="56">
        <v>16.501999999999999</v>
      </c>
      <c r="F15" s="41">
        <v>8.1189999999999998</v>
      </c>
      <c r="G15" s="41">
        <v>42.982999999999997</v>
      </c>
      <c r="H15" s="41">
        <v>39.344000000000001</v>
      </c>
      <c r="I15" s="41">
        <v>30.989000000000001</v>
      </c>
      <c r="J15" s="41">
        <v>34.185000000000002</v>
      </c>
      <c r="K15" s="41">
        <v>28.452000000000002</v>
      </c>
      <c r="L15" s="41">
        <v>25.709</v>
      </c>
      <c r="M15" s="41">
        <v>-4.7080000000000002</v>
      </c>
      <c r="N15" s="41">
        <v>19.239999999999998</v>
      </c>
      <c r="O15" s="41">
        <v>-8.4030000000000005</v>
      </c>
      <c r="P15" s="41">
        <v>-7.3179999999999996</v>
      </c>
      <c r="Q15" s="41">
        <v>-6.5140000000000002</v>
      </c>
      <c r="R15" s="41">
        <v>-32.026000000000003</v>
      </c>
      <c r="S15" s="41">
        <v>-9.5060000000000002</v>
      </c>
      <c r="T15" s="41">
        <v>-2.0529999999999999</v>
      </c>
      <c r="U15" s="41">
        <v>-2.91</v>
      </c>
      <c r="V15" s="41">
        <v>-30.172999999999998</v>
      </c>
      <c r="W15" s="41">
        <v>-15.500999999999999</v>
      </c>
      <c r="X15" s="41">
        <v>-18.646999999999998</v>
      </c>
      <c r="Y15" s="41">
        <v>-20.428999999999998</v>
      </c>
      <c r="Z15" s="41">
        <v>-3.8620000000000001</v>
      </c>
      <c r="AA15" s="41">
        <v>-4.8650000000000002</v>
      </c>
      <c r="AB15" s="42">
        <v>-9.9000000000000005E-2</v>
      </c>
    </row>
    <row r="16" spans="2:28" ht="17.25" thickTop="1" thickBot="1" x14ac:dyDescent="0.3">
      <c r="B16" s="43" t="str">
        <f>'Angazirana aFRR energija'!B16</f>
        <v>13.06.2021</v>
      </c>
      <c r="C16" s="75">
        <f t="shared" si="0"/>
        <v>128.32400000000001</v>
      </c>
      <c r="D16" s="76"/>
      <c r="E16" s="56">
        <v>-1.472</v>
      </c>
      <c r="F16" s="41">
        <v>8.5779999999999994</v>
      </c>
      <c r="G16" s="41">
        <v>37.088999999999999</v>
      </c>
      <c r="H16" s="41">
        <v>58.066000000000003</v>
      </c>
      <c r="I16" s="41">
        <v>51.084000000000003</v>
      </c>
      <c r="J16" s="41">
        <v>54.94</v>
      </c>
      <c r="K16" s="41">
        <v>30.673999999999999</v>
      </c>
      <c r="L16" s="41">
        <v>9.1969999999999992</v>
      </c>
      <c r="M16" s="41">
        <v>-3.895</v>
      </c>
      <c r="N16" s="41">
        <v>-13.856</v>
      </c>
      <c r="O16" s="41">
        <v>-10.754</v>
      </c>
      <c r="P16" s="41">
        <v>-21.817</v>
      </c>
      <c r="Q16" s="41">
        <v>-23.640999999999998</v>
      </c>
      <c r="R16" s="41">
        <v>-23.029</v>
      </c>
      <c r="S16" s="41">
        <v>3.79</v>
      </c>
      <c r="T16" s="41">
        <v>-15.749000000000001</v>
      </c>
      <c r="U16" s="41">
        <v>-15.58</v>
      </c>
      <c r="V16" s="41">
        <v>-20.608000000000001</v>
      </c>
      <c r="W16" s="41">
        <v>-4.7249999999999996</v>
      </c>
      <c r="X16" s="41">
        <v>10.476000000000001</v>
      </c>
      <c r="Y16" s="41">
        <v>-10.536</v>
      </c>
      <c r="Z16" s="41">
        <v>11.356</v>
      </c>
      <c r="AA16" s="41">
        <v>4.2750000000000004</v>
      </c>
      <c r="AB16" s="42">
        <v>14.461</v>
      </c>
    </row>
    <row r="17" spans="2:28" ht="17.25" thickTop="1" thickBot="1" x14ac:dyDescent="0.3">
      <c r="B17" s="43" t="str">
        <f>'Angazirana aFRR energija'!B17</f>
        <v>14.06.2021</v>
      </c>
      <c r="C17" s="75">
        <f t="shared" si="0"/>
        <v>498.96199999999993</v>
      </c>
      <c r="D17" s="76"/>
      <c r="E17" s="40">
        <v>38.973999999999997</v>
      </c>
      <c r="F17" s="41">
        <v>43.658999999999999</v>
      </c>
      <c r="G17" s="41">
        <v>101.988</v>
      </c>
      <c r="H17" s="41">
        <v>88.709000000000003</v>
      </c>
      <c r="I17" s="41">
        <v>95.677000000000007</v>
      </c>
      <c r="J17" s="41">
        <v>68.811000000000007</v>
      </c>
      <c r="K17" s="41">
        <v>29.893000000000001</v>
      </c>
      <c r="L17" s="41">
        <v>13.852</v>
      </c>
      <c r="M17" s="41">
        <v>34.774000000000001</v>
      </c>
      <c r="N17" s="41">
        <v>11.622</v>
      </c>
      <c r="O17" s="41">
        <v>-6.1219999999999999</v>
      </c>
      <c r="P17" s="41">
        <v>-6.4340000000000002</v>
      </c>
      <c r="Q17" s="41">
        <v>-2.9409999999999998</v>
      </c>
      <c r="R17" s="41">
        <v>-4.1189999999999998</v>
      </c>
      <c r="S17" s="41">
        <v>-10.130000000000001</v>
      </c>
      <c r="T17" s="41">
        <v>-2.5979999999999999</v>
      </c>
      <c r="U17" s="41">
        <v>-3.5190000000000001</v>
      </c>
      <c r="V17" s="41">
        <v>-2.2149999999999999</v>
      </c>
      <c r="W17" s="41">
        <v>11.753</v>
      </c>
      <c r="X17" s="41">
        <v>-15.593</v>
      </c>
      <c r="Y17" s="41">
        <v>-10.407</v>
      </c>
      <c r="Z17" s="41">
        <v>12.923999999999999</v>
      </c>
      <c r="AA17" s="41">
        <v>-4.5590000000000002</v>
      </c>
      <c r="AB17" s="42">
        <v>14.962999999999999</v>
      </c>
    </row>
    <row r="18" spans="2:28" ht="17.25" thickTop="1" thickBot="1" x14ac:dyDescent="0.3">
      <c r="B18" s="43" t="str">
        <f>'Angazirana aFRR energija'!B18</f>
        <v>15.06.2021</v>
      </c>
      <c r="C18" s="75">
        <f t="shared" si="0"/>
        <v>382.16899999999993</v>
      </c>
      <c r="D18" s="76"/>
      <c r="E18" s="56">
        <v>66.903000000000006</v>
      </c>
      <c r="F18" s="41">
        <v>53.161999999999999</v>
      </c>
      <c r="G18" s="41">
        <v>51.005000000000003</v>
      </c>
      <c r="H18" s="41">
        <v>27.033000000000001</v>
      </c>
      <c r="I18" s="41">
        <v>7.194</v>
      </c>
      <c r="J18" s="41">
        <v>15.867000000000001</v>
      </c>
      <c r="K18" s="41">
        <v>51.828000000000003</v>
      </c>
      <c r="L18" s="41">
        <v>51.43</v>
      </c>
      <c r="M18" s="41">
        <v>16.518999999999998</v>
      </c>
      <c r="N18" s="41">
        <v>7.3150000000000004</v>
      </c>
      <c r="O18" s="41">
        <v>7.0679999999999996</v>
      </c>
      <c r="P18" s="41">
        <v>-0.76900000000000002</v>
      </c>
      <c r="Q18" s="41">
        <v>-2.3530000000000002</v>
      </c>
      <c r="R18" s="41">
        <v>-5.4870000000000001</v>
      </c>
      <c r="S18" s="41">
        <v>-11.393000000000001</v>
      </c>
      <c r="T18" s="41">
        <v>6.2240000000000002</v>
      </c>
      <c r="U18" s="41">
        <v>18.285</v>
      </c>
      <c r="V18" s="41">
        <v>5.1999999999999998E-2</v>
      </c>
      <c r="W18" s="41">
        <v>11.763</v>
      </c>
      <c r="X18" s="41">
        <v>11.617000000000001</v>
      </c>
      <c r="Y18" s="41">
        <v>-3.2789999999999999</v>
      </c>
      <c r="Z18" s="41">
        <v>4.7140000000000004</v>
      </c>
      <c r="AA18" s="41">
        <v>4.0060000000000002</v>
      </c>
      <c r="AB18" s="42">
        <v>-6.5350000000000001</v>
      </c>
    </row>
    <row r="19" spans="2:28" ht="17.25" thickTop="1" thickBot="1" x14ac:dyDescent="0.3">
      <c r="B19" s="43" t="str">
        <f>'Angazirana aFRR energija'!B19</f>
        <v>16.06.2021</v>
      </c>
      <c r="C19" s="75">
        <f t="shared" si="0"/>
        <v>227.911</v>
      </c>
      <c r="D19" s="76"/>
      <c r="E19" s="56">
        <v>7.4829999999999997</v>
      </c>
      <c r="F19" s="41">
        <v>3.1019999999999999</v>
      </c>
      <c r="G19" s="41">
        <v>38.752000000000002</v>
      </c>
      <c r="H19" s="41">
        <v>51.473999999999997</v>
      </c>
      <c r="I19" s="41">
        <v>-5.65</v>
      </c>
      <c r="J19" s="41">
        <v>52.005000000000003</v>
      </c>
      <c r="K19" s="41">
        <v>39.378999999999998</v>
      </c>
      <c r="L19" s="41">
        <v>4.7519999999999998</v>
      </c>
      <c r="M19" s="41">
        <v>-16.716999999999999</v>
      </c>
      <c r="N19" s="41">
        <v>-0.78700000000000003</v>
      </c>
      <c r="O19" s="41">
        <v>1.6180000000000001</v>
      </c>
      <c r="P19" s="41">
        <v>3.246</v>
      </c>
      <c r="Q19" s="41">
        <v>-13.516</v>
      </c>
      <c r="R19" s="41">
        <v>6.319</v>
      </c>
      <c r="S19" s="41">
        <v>-3.012</v>
      </c>
      <c r="T19" s="41">
        <v>-3.44</v>
      </c>
      <c r="U19" s="41">
        <v>20.582000000000001</v>
      </c>
      <c r="V19" s="41">
        <v>-2.5230000000000001</v>
      </c>
      <c r="W19" s="41">
        <v>15.69</v>
      </c>
      <c r="X19" s="41">
        <v>22.853999999999999</v>
      </c>
      <c r="Y19" s="41">
        <v>2.9289999999999998</v>
      </c>
      <c r="Z19" s="41">
        <v>5.4630000000000001</v>
      </c>
      <c r="AA19" s="41">
        <v>-0.32</v>
      </c>
      <c r="AB19" s="42">
        <v>-1.772</v>
      </c>
    </row>
    <row r="20" spans="2:28" ht="17.25" thickTop="1" thickBot="1" x14ac:dyDescent="0.3">
      <c r="B20" s="43" t="str">
        <f>'Angazirana aFRR energija'!B20</f>
        <v>17.06.2021</v>
      </c>
      <c r="C20" s="75">
        <f t="shared" si="0"/>
        <v>-38.187999999999988</v>
      </c>
      <c r="D20" s="76"/>
      <c r="E20" s="56">
        <v>3.35</v>
      </c>
      <c r="F20" s="41">
        <v>-5.6159999999999997</v>
      </c>
      <c r="G20" s="41">
        <v>18.234999999999999</v>
      </c>
      <c r="H20" s="41">
        <v>-2.1819999999999999</v>
      </c>
      <c r="I20" s="41">
        <v>17.300999999999998</v>
      </c>
      <c r="J20" s="41">
        <v>-2.2949999999999999</v>
      </c>
      <c r="K20" s="41">
        <v>28.605</v>
      </c>
      <c r="L20" s="41">
        <v>13.382</v>
      </c>
      <c r="M20" s="41">
        <v>-4.1459999999999999</v>
      </c>
      <c r="N20" s="41">
        <v>-10.785</v>
      </c>
      <c r="O20" s="41">
        <v>-13.544</v>
      </c>
      <c r="P20" s="41">
        <v>-25.65</v>
      </c>
      <c r="Q20" s="41">
        <v>-15.851000000000001</v>
      </c>
      <c r="R20" s="41">
        <v>-5.8479999999999999</v>
      </c>
      <c r="S20" s="41">
        <v>-15.531000000000001</v>
      </c>
      <c r="T20" s="41">
        <v>2.1880000000000002</v>
      </c>
      <c r="U20" s="41">
        <v>-13.571</v>
      </c>
      <c r="V20" s="41">
        <v>-12.564</v>
      </c>
      <c r="W20" s="41">
        <v>7.0999999999999994E-2</v>
      </c>
      <c r="X20" s="41">
        <v>-5.0579999999999998</v>
      </c>
      <c r="Y20" s="41">
        <v>-9.9700000000000006</v>
      </c>
      <c r="Z20" s="41">
        <v>6.585</v>
      </c>
      <c r="AA20" s="41">
        <v>1.744</v>
      </c>
      <c r="AB20" s="42">
        <v>12.962</v>
      </c>
    </row>
    <row r="21" spans="2:28" ht="17.25" thickTop="1" thickBot="1" x14ac:dyDescent="0.3">
      <c r="B21" s="43" t="str">
        <f>'Angazirana aFRR energija'!B21</f>
        <v>18.06.2021</v>
      </c>
      <c r="C21" s="75">
        <f t="shared" si="0"/>
        <v>252.79400000000001</v>
      </c>
      <c r="D21" s="76"/>
      <c r="E21" s="56">
        <v>19.834</v>
      </c>
      <c r="F21" s="41">
        <v>17.178999999999998</v>
      </c>
      <c r="G21" s="41">
        <v>32.765999999999998</v>
      </c>
      <c r="H21" s="41">
        <v>6.282</v>
      </c>
      <c r="I21" s="41">
        <v>29.849</v>
      </c>
      <c r="J21" s="41">
        <v>22.658999999999999</v>
      </c>
      <c r="K21" s="41">
        <v>43.756</v>
      </c>
      <c r="L21" s="41">
        <v>27.646000000000001</v>
      </c>
      <c r="M21" s="41">
        <v>23.977</v>
      </c>
      <c r="N21" s="41">
        <v>22.666</v>
      </c>
      <c r="O21" s="41">
        <v>12.542999999999999</v>
      </c>
      <c r="P21" s="41">
        <v>9.8480000000000008</v>
      </c>
      <c r="Q21" s="41">
        <v>-11.068</v>
      </c>
      <c r="R21" s="41">
        <v>-15.316000000000001</v>
      </c>
      <c r="S21" s="41">
        <v>-3.137</v>
      </c>
      <c r="T21" s="41">
        <v>5.3109999999999999</v>
      </c>
      <c r="U21" s="41">
        <v>-7.1369999999999996</v>
      </c>
      <c r="V21" s="41">
        <v>3.254</v>
      </c>
      <c r="W21" s="41">
        <v>-2.2610000000000001</v>
      </c>
      <c r="X21" s="41">
        <v>-3.0609999999999999</v>
      </c>
      <c r="Y21" s="41">
        <v>0.68600000000000005</v>
      </c>
      <c r="Z21" s="41">
        <v>7.476</v>
      </c>
      <c r="AA21" s="41">
        <v>1.9530000000000001</v>
      </c>
      <c r="AB21" s="42">
        <v>7.0890000000000004</v>
      </c>
    </row>
    <row r="22" spans="2:28" ht="17.25" thickTop="1" thickBot="1" x14ac:dyDescent="0.3">
      <c r="B22" s="43" t="str">
        <f>'Angazirana aFRR energija'!B22</f>
        <v>19.06.2021</v>
      </c>
      <c r="C22" s="75">
        <f t="shared" si="0"/>
        <v>277.34300000000002</v>
      </c>
      <c r="D22" s="76"/>
      <c r="E22" s="56">
        <v>21.338999999999999</v>
      </c>
      <c r="F22" s="41">
        <v>7.2069999999999999</v>
      </c>
      <c r="G22" s="41">
        <v>45.603999999999999</v>
      </c>
      <c r="H22" s="41">
        <v>67.001000000000005</v>
      </c>
      <c r="I22" s="41">
        <v>58.591000000000001</v>
      </c>
      <c r="J22" s="41">
        <v>58.993000000000002</v>
      </c>
      <c r="K22" s="41">
        <v>52.406999999999996</v>
      </c>
      <c r="L22" s="41">
        <v>55.718000000000004</v>
      </c>
      <c r="M22" s="41">
        <v>19.678000000000001</v>
      </c>
      <c r="N22" s="41">
        <v>-12.407999999999999</v>
      </c>
      <c r="O22" s="41">
        <v>-20.821000000000002</v>
      </c>
      <c r="P22" s="41">
        <v>-13.204000000000001</v>
      </c>
      <c r="Q22" s="41">
        <v>-13.510999999999999</v>
      </c>
      <c r="R22" s="41">
        <v>-1.804</v>
      </c>
      <c r="S22" s="41">
        <v>-1.698</v>
      </c>
      <c r="T22" s="41">
        <v>10.984</v>
      </c>
      <c r="U22" s="41">
        <v>-3.1070000000000002</v>
      </c>
      <c r="V22" s="41">
        <v>-8.3279999999999994</v>
      </c>
      <c r="W22" s="41">
        <v>-6.1689999999999996</v>
      </c>
      <c r="X22" s="41">
        <v>-5.3330000000000002</v>
      </c>
      <c r="Y22" s="41">
        <v>-17.585000000000001</v>
      </c>
      <c r="Z22" s="41">
        <v>-12.859</v>
      </c>
      <c r="AA22" s="41">
        <v>-5.4260000000000002</v>
      </c>
      <c r="AB22" s="42">
        <v>2.0739999999999998</v>
      </c>
    </row>
    <row r="23" spans="2:28" ht="17.25" thickTop="1" thickBot="1" x14ac:dyDescent="0.3">
      <c r="B23" s="43" t="str">
        <f>'Angazirana aFRR energija'!B23</f>
        <v>20.06.2021</v>
      </c>
      <c r="C23" s="75">
        <f t="shared" si="0"/>
        <v>304.00600000000003</v>
      </c>
      <c r="D23" s="76"/>
      <c r="E23" s="56">
        <v>5.2670000000000003</v>
      </c>
      <c r="F23" s="41">
        <v>24.128</v>
      </c>
      <c r="G23" s="41">
        <v>42.076999999999998</v>
      </c>
      <c r="H23" s="41">
        <v>58.045999999999999</v>
      </c>
      <c r="I23" s="41">
        <v>67.555000000000007</v>
      </c>
      <c r="J23" s="41">
        <v>43.164999999999999</v>
      </c>
      <c r="K23" s="41">
        <v>22.521999999999998</v>
      </c>
      <c r="L23" s="41">
        <v>15.516</v>
      </c>
      <c r="M23" s="41">
        <v>-27.641999999999999</v>
      </c>
      <c r="N23" s="41">
        <v>-6.319</v>
      </c>
      <c r="O23" s="41">
        <v>12.226000000000001</v>
      </c>
      <c r="P23" s="41">
        <v>-8.7119999999999997</v>
      </c>
      <c r="Q23" s="41">
        <v>12.55</v>
      </c>
      <c r="R23" s="41">
        <v>-5.8869999999999996</v>
      </c>
      <c r="S23" s="41">
        <v>5.8319999999999999</v>
      </c>
      <c r="T23" s="41">
        <v>-17.231999999999999</v>
      </c>
      <c r="U23" s="41">
        <v>-6.9420000000000002</v>
      </c>
      <c r="V23" s="41">
        <v>-5.726</v>
      </c>
      <c r="W23" s="41">
        <v>17.902000000000001</v>
      </c>
      <c r="X23" s="41">
        <v>29.477</v>
      </c>
      <c r="Y23" s="41">
        <v>1.4950000000000001</v>
      </c>
      <c r="Z23" s="41">
        <v>-3.952</v>
      </c>
      <c r="AA23" s="41">
        <v>22.620999999999999</v>
      </c>
      <c r="AB23" s="42">
        <v>6.0389999999999997</v>
      </c>
    </row>
    <row r="24" spans="2:28" ht="17.25" thickTop="1" thickBot="1" x14ac:dyDescent="0.3">
      <c r="B24" s="43" t="str">
        <f>'Angazirana aFRR energija'!B24</f>
        <v>21.06.2021</v>
      </c>
      <c r="C24" s="75">
        <f t="shared" si="0"/>
        <v>222.93200000000002</v>
      </c>
      <c r="D24" s="76"/>
      <c r="E24" s="56">
        <v>-3.7189999999999999</v>
      </c>
      <c r="F24" s="41">
        <v>6.38</v>
      </c>
      <c r="G24" s="41">
        <v>19.887</v>
      </c>
      <c r="H24" s="41">
        <v>82.26</v>
      </c>
      <c r="I24" s="41">
        <v>79.965999999999994</v>
      </c>
      <c r="J24" s="41">
        <v>51.436999999999998</v>
      </c>
      <c r="K24" s="41">
        <v>45.015000000000001</v>
      </c>
      <c r="L24" s="41">
        <v>6.6079999999999997</v>
      </c>
      <c r="M24" s="41">
        <v>-6.2770000000000001</v>
      </c>
      <c r="N24" s="41">
        <v>-9.0250000000000004</v>
      </c>
      <c r="O24" s="41">
        <v>5.51</v>
      </c>
      <c r="P24" s="41">
        <v>-7.9240000000000004</v>
      </c>
      <c r="Q24" s="41">
        <v>4.7629999999999999</v>
      </c>
      <c r="R24" s="41">
        <v>-18.079000000000001</v>
      </c>
      <c r="S24" s="41">
        <v>-16.164000000000001</v>
      </c>
      <c r="T24" s="41">
        <v>-3.1219999999999999</v>
      </c>
      <c r="U24" s="41">
        <v>4.68</v>
      </c>
      <c r="V24" s="41">
        <v>-1.671</v>
      </c>
      <c r="W24" s="41">
        <v>-17.199000000000002</v>
      </c>
      <c r="X24" s="41">
        <v>-1.8540000000000001</v>
      </c>
      <c r="Y24" s="41">
        <v>-5.8</v>
      </c>
      <c r="Z24" s="41">
        <v>-0.86299999999999999</v>
      </c>
      <c r="AA24" s="41">
        <v>-0.45600000000000002</v>
      </c>
      <c r="AB24" s="42">
        <v>8.5790000000000006</v>
      </c>
    </row>
    <row r="25" spans="2:28" ht="17.25" thickTop="1" thickBot="1" x14ac:dyDescent="0.3">
      <c r="B25" s="43" t="str">
        <f>'Angazirana aFRR energija'!B25</f>
        <v>22.06.2021</v>
      </c>
      <c r="C25" s="75">
        <f t="shared" si="0"/>
        <v>-88.435000000000016</v>
      </c>
      <c r="D25" s="76"/>
      <c r="E25" s="56">
        <v>1.802</v>
      </c>
      <c r="F25" s="41">
        <v>-3.1629999999999998</v>
      </c>
      <c r="G25" s="41">
        <v>22.776</v>
      </c>
      <c r="H25" s="41">
        <v>22.129000000000001</v>
      </c>
      <c r="I25" s="41">
        <v>20.988</v>
      </c>
      <c r="J25" s="41">
        <v>13.023</v>
      </c>
      <c r="K25" s="41">
        <v>-12.138</v>
      </c>
      <c r="L25" s="41">
        <v>-22.015000000000001</v>
      </c>
      <c r="M25" s="41">
        <v>-6.3280000000000003</v>
      </c>
      <c r="N25" s="41">
        <v>-4.9379999999999997</v>
      </c>
      <c r="O25" s="41">
        <v>-23.925999999999998</v>
      </c>
      <c r="P25" s="41">
        <v>-19.600000000000001</v>
      </c>
      <c r="Q25" s="41">
        <v>-24.338999999999999</v>
      </c>
      <c r="R25" s="41">
        <v>-12.122999999999999</v>
      </c>
      <c r="S25" s="41">
        <v>-12.664</v>
      </c>
      <c r="T25" s="41">
        <v>0.80900000000000005</v>
      </c>
      <c r="U25" s="41">
        <v>0.26800000000000002</v>
      </c>
      <c r="V25" s="41">
        <v>-29.832999999999998</v>
      </c>
      <c r="W25" s="41">
        <v>10.047000000000001</v>
      </c>
      <c r="X25" s="41">
        <v>-0.91300000000000003</v>
      </c>
      <c r="Y25" s="41">
        <v>2.4710000000000001</v>
      </c>
      <c r="Z25" s="41">
        <v>-0.51100000000000001</v>
      </c>
      <c r="AA25" s="41">
        <v>-4.5720000000000001</v>
      </c>
      <c r="AB25" s="42">
        <v>-5.6849999999999996</v>
      </c>
    </row>
    <row r="26" spans="2:28" ht="17.25" thickTop="1" thickBot="1" x14ac:dyDescent="0.3">
      <c r="B26" s="43" t="str">
        <f>'Angazirana aFRR energija'!B26</f>
        <v>23.06.2021</v>
      </c>
      <c r="C26" s="75">
        <f t="shared" si="0"/>
        <v>-148.08599999999998</v>
      </c>
      <c r="D26" s="76"/>
      <c r="E26" s="56">
        <v>-6.8529999999999998</v>
      </c>
      <c r="F26" s="41">
        <v>-21.154</v>
      </c>
      <c r="G26" s="41">
        <v>14.41</v>
      </c>
      <c r="H26" s="41">
        <v>32.316000000000003</v>
      </c>
      <c r="I26" s="41">
        <v>35.79</v>
      </c>
      <c r="J26" s="41">
        <v>17.882000000000001</v>
      </c>
      <c r="K26" s="41">
        <v>-23.437999999999999</v>
      </c>
      <c r="L26" s="41">
        <v>-23.401</v>
      </c>
      <c r="M26" s="41">
        <v>-12.558999999999999</v>
      </c>
      <c r="N26" s="41">
        <v>-23.113</v>
      </c>
      <c r="O26" s="41">
        <v>-16.318999999999999</v>
      </c>
      <c r="P26" s="41">
        <v>-6.5629999999999997</v>
      </c>
      <c r="Q26" s="41">
        <v>-11.339</v>
      </c>
      <c r="R26" s="41">
        <v>-23.056000000000001</v>
      </c>
      <c r="S26" s="41">
        <v>-26.54</v>
      </c>
      <c r="T26" s="41">
        <v>-5.0609999999999999</v>
      </c>
      <c r="U26" s="41">
        <v>-24.402000000000001</v>
      </c>
      <c r="V26" s="41">
        <v>-1.738</v>
      </c>
      <c r="W26" s="41">
        <v>-1.1970000000000001</v>
      </c>
      <c r="X26" s="41">
        <v>8.26</v>
      </c>
      <c r="Y26" s="41">
        <v>1.105</v>
      </c>
      <c r="Z26" s="41">
        <v>-0.82699999999999996</v>
      </c>
      <c r="AA26" s="41">
        <v>-30.756</v>
      </c>
      <c r="AB26" s="42">
        <v>0.46700000000000003</v>
      </c>
    </row>
    <row r="27" spans="2:28" ht="17.25" thickTop="1" thickBot="1" x14ac:dyDescent="0.3">
      <c r="B27" s="43" t="str">
        <f>'Angazirana aFRR energija'!B27</f>
        <v>24.06.2021</v>
      </c>
      <c r="C27" s="75">
        <f t="shared" si="0"/>
        <v>-326.37600000000003</v>
      </c>
      <c r="D27" s="76"/>
      <c r="E27" s="56">
        <v>-5.3550000000000004</v>
      </c>
      <c r="F27" s="41">
        <v>-17.559999999999999</v>
      </c>
      <c r="G27" s="41">
        <v>-13.101000000000001</v>
      </c>
      <c r="H27" s="41">
        <v>-10.673</v>
      </c>
      <c r="I27" s="41">
        <v>-0.79100000000000004</v>
      </c>
      <c r="J27" s="41">
        <v>-5.5540000000000003</v>
      </c>
      <c r="K27" s="41">
        <v>-23.855</v>
      </c>
      <c r="L27" s="41">
        <v>-19.454000000000001</v>
      </c>
      <c r="M27" s="41">
        <v>-21.538</v>
      </c>
      <c r="N27" s="41">
        <v>-28.875</v>
      </c>
      <c r="O27" s="41">
        <v>-3.6360000000000001</v>
      </c>
      <c r="P27" s="41">
        <v>-19.466999999999999</v>
      </c>
      <c r="Q27" s="41">
        <v>-19.617000000000001</v>
      </c>
      <c r="R27" s="41">
        <v>-13.180999999999999</v>
      </c>
      <c r="S27" s="41">
        <v>-21.602</v>
      </c>
      <c r="T27" s="41">
        <v>3.085</v>
      </c>
      <c r="U27" s="41">
        <v>-8.1069999999999993</v>
      </c>
      <c r="V27" s="41">
        <v>-39.164000000000001</v>
      </c>
      <c r="W27" s="41">
        <v>-6.194</v>
      </c>
      <c r="X27" s="41">
        <v>-13.494999999999999</v>
      </c>
      <c r="Y27" s="41">
        <v>-22.841000000000001</v>
      </c>
      <c r="Z27" s="41">
        <v>-7.6539999999999999</v>
      </c>
      <c r="AA27" s="41">
        <v>-15.271000000000001</v>
      </c>
      <c r="AB27" s="42">
        <v>7.524</v>
      </c>
    </row>
    <row r="28" spans="2:28" ht="17.25" thickTop="1" thickBot="1" x14ac:dyDescent="0.3">
      <c r="B28" s="43" t="str">
        <f>'Angazirana aFRR energija'!B28</f>
        <v>25.06.2021</v>
      </c>
      <c r="C28" s="75">
        <f t="shared" si="0"/>
        <v>-63.650999999999982</v>
      </c>
      <c r="D28" s="76"/>
      <c r="E28" s="56">
        <v>2.129</v>
      </c>
      <c r="F28" s="41">
        <v>14.673999999999999</v>
      </c>
      <c r="G28" s="41">
        <v>55.667999999999999</v>
      </c>
      <c r="H28" s="41">
        <v>18.355</v>
      </c>
      <c r="I28" s="41">
        <v>-7.7960000000000003</v>
      </c>
      <c r="J28" s="41">
        <v>3.9649999999999999</v>
      </c>
      <c r="K28" s="41">
        <v>-13.199</v>
      </c>
      <c r="L28" s="41">
        <v>-10.169</v>
      </c>
      <c r="M28" s="41">
        <v>-9.0009999999999994</v>
      </c>
      <c r="N28" s="41">
        <v>-13.932</v>
      </c>
      <c r="O28" s="41">
        <v>-7.93</v>
      </c>
      <c r="P28" s="41">
        <v>-20.863</v>
      </c>
      <c r="Q28" s="41">
        <v>-25.556999999999999</v>
      </c>
      <c r="R28" s="41">
        <v>-2.0219999999999998</v>
      </c>
      <c r="S28" s="41">
        <v>-10.974</v>
      </c>
      <c r="T28" s="41">
        <v>-1.159</v>
      </c>
      <c r="U28" s="41">
        <v>-2.9249999999999998</v>
      </c>
      <c r="V28" s="41">
        <v>-0.45</v>
      </c>
      <c r="W28" s="41">
        <v>-1.1990000000000001</v>
      </c>
      <c r="X28" s="41">
        <v>-3.0449999999999999</v>
      </c>
      <c r="Y28" s="41">
        <v>-17.228000000000002</v>
      </c>
      <c r="Z28" s="41">
        <v>-8.7200000000000006</v>
      </c>
      <c r="AA28" s="41">
        <v>-1.181</v>
      </c>
      <c r="AB28" s="42">
        <v>-1.0920000000000001</v>
      </c>
    </row>
    <row r="29" spans="2:28" ht="17.25" thickTop="1" thickBot="1" x14ac:dyDescent="0.3">
      <c r="B29" s="43" t="str">
        <f>'Angazirana aFRR energija'!B29</f>
        <v>26.06.2021</v>
      </c>
      <c r="C29" s="75">
        <f t="shared" si="0"/>
        <v>-76.805000000000007</v>
      </c>
      <c r="D29" s="76"/>
      <c r="E29" s="56">
        <v>-13.872999999999999</v>
      </c>
      <c r="F29" s="41">
        <v>-5.5209999999999999</v>
      </c>
      <c r="G29" s="41">
        <v>9.7330000000000005</v>
      </c>
      <c r="H29" s="41">
        <v>2.36</v>
      </c>
      <c r="I29" s="41">
        <v>-3.774</v>
      </c>
      <c r="J29" s="41">
        <v>10.401</v>
      </c>
      <c r="K29" s="41">
        <v>2.2749999999999999</v>
      </c>
      <c r="L29" s="41">
        <v>5.6269999999999998</v>
      </c>
      <c r="M29" s="41">
        <v>-12.468</v>
      </c>
      <c r="N29" s="41">
        <v>-7.569</v>
      </c>
      <c r="O29" s="41">
        <v>-8.9429999999999996</v>
      </c>
      <c r="P29" s="41">
        <v>-19.047999999999998</v>
      </c>
      <c r="Q29" s="41">
        <v>-13.329000000000001</v>
      </c>
      <c r="R29" s="41">
        <v>-17.972000000000001</v>
      </c>
      <c r="S29" s="41">
        <v>-4.9980000000000002</v>
      </c>
      <c r="T29" s="41">
        <v>3.7869999999999999</v>
      </c>
      <c r="U29" s="41">
        <v>9.3659999999999997</v>
      </c>
      <c r="V29" s="41">
        <v>-3.8730000000000002</v>
      </c>
      <c r="W29" s="41">
        <v>1.7410000000000001</v>
      </c>
      <c r="X29" s="41">
        <v>-4.4279999999999999</v>
      </c>
      <c r="Y29" s="41">
        <v>-0.37</v>
      </c>
      <c r="Z29" s="41">
        <v>-3.319</v>
      </c>
      <c r="AA29" s="41">
        <v>-3.9319999999999999</v>
      </c>
      <c r="AB29" s="42">
        <v>1.3220000000000001</v>
      </c>
    </row>
    <row r="30" spans="2:28" ht="17.25" thickTop="1" thickBot="1" x14ac:dyDescent="0.3">
      <c r="B30" s="43" t="str">
        <f>'Angazirana aFRR energija'!B30</f>
        <v>27.06.2021</v>
      </c>
      <c r="C30" s="75">
        <f t="shared" si="0"/>
        <v>64.679000000000016</v>
      </c>
      <c r="D30" s="76"/>
      <c r="E30" s="56">
        <v>4.9980000000000002</v>
      </c>
      <c r="F30" s="41">
        <v>-14.32</v>
      </c>
      <c r="G30" s="41">
        <v>3.5430000000000001</v>
      </c>
      <c r="H30" s="41">
        <v>20.975000000000001</v>
      </c>
      <c r="I30" s="41">
        <v>33.832999999999998</v>
      </c>
      <c r="J30" s="41">
        <v>44.381</v>
      </c>
      <c r="K30" s="41">
        <v>32.594999999999999</v>
      </c>
      <c r="L30" s="41">
        <v>14.481999999999999</v>
      </c>
      <c r="M30" s="41">
        <v>-3.7309999999999999</v>
      </c>
      <c r="N30" s="41">
        <v>10.036</v>
      </c>
      <c r="O30" s="41">
        <v>-12.225</v>
      </c>
      <c r="P30" s="41">
        <v>-22.553999999999998</v>
      </c>
      <c r="Q30" s="41">
        <v>-2.835</v>
      </c>
      <c r="R30" s="41">
        <v>-4.8159999999999998</v>
      </c>
      <c r="S30" s="41">
        <v>-2.0979999999999999</v>
      </c>
      <c r="T30" s="41">
        <v>-10.617000000000001</v>
      </c>
      <c r="U30" s="41">
        <v>-11.773999999999999</v>
      </c>
      <c r="V30" s="41">
        <v>-2.7829999999999999</v>
      </c>
      <c r="W30" s="41">
        <v>-3.14</v>
      </c>
      <c r="X30" s="41">
        <v>-2.6789999999999998</v>
      </c>
      <c r="Y30" s="41">
        <v>3.7269999999999999</v>
      </c>
      <c r="Z30" s="41">
        <v>-4.0910000000000002</v>
      </c>
      <c r="AA30" s="41">
        <v>-3.1040000000000001</v>
      </c>
      <c r="AB30" s="42">
        <v>-3.1240000000000001</v>
      </c>
    </row>
    <row r="31" spans="2:28" ht="17.25" thickTop="1" thickBot="1" x14ac:dyDescent="0.3">
      <c r="B31" s="43" t="str">
        <f>'Angazirana aFRR energija'!B31</f>
        <v>28.06.2021</v>
      </c>
      <c r="C31" s="75">
        <f t="shared" si="0"/>
        <v>182.90100000000004</v>
      </c>
      <c r="D31" s="76"/>
      <c r="E31" s="56">
        <v>0.28899999999999998</v>
      </c>
      <c r="F31" s="41">
        <v>11.723000000000001</v>
      </c>
      <c r="G31" s="41">
        <v>41.582999999999998</v>
      </c>
      <c r="H31" s="41">
        <v>43.308</v>
      </c>
      <c r="I31" s="41">
        <v>45.654000000000003</v>
      </c>
      <c r="J31" s="41">
        <v>44.043999999999997</v>
      </c>
      <c r="K31" s="41">
        <v>29.085999999999999</v>
      </c>
      <c r="L31" s="41">
        <v>35.115000000000002</v>
      </c>
      <c r="M31" s="41">
        <v>-4.5540000000000003</v>
      </c>
      <c r="N31" s="41">
        <v>-5.1740000000000004</v>
      </c>
      <c r="O31" s="41">
        <v>-3.9980000000000002</v>
      </c>
      <c r="P31" s="41">
        <v>-6.8360000000000003</v>
      </c>
      <c r="Q31" s="41">
        <v>-10.772</v>
      </c>
      <c r="R31" s="41">
        <v>-9.5370000000000008</v>
      </c>
      <c r="S31" s="41">
        <v>-17.850999999999999</v>
      </c>
      <c r="T31" s="41">
        <v>-2.806</v>
      </c>
      <c r="U31" s="41">
        <v>-4.95</v>
      </c>
      <c r="V31" s="41">
        <v>-9.59</v>
      </c>
      <c r="W31" s="41">
        <v>-2.7</v>
      </c>
      <c r="X31" s="41">
        <v>-0.68200000000000005</v>
      </c>
      <c r="Y31" s="41">
        <v>-1.069</v>
      </c>
      <c r="Z31" s="41">
        <v>4.0709999999999997</v>
      </c>
      <c r="AA31" s="41">
        <v>3.4830000000000001</v>
      </c>
      <c r="AB31" s="42">
        <v>5.0640000000000001</v>
      </c>
    </row>
    <row r="32" spans="2:28" ht="17.25" thickTop="1" thickBot="1" x14ac:dyDescent="0.3">
      <c r="B32" s="43" t="str">
        <f>'Angazirana aFRR energija'!B32</f>
        <v>29.06.2021</v>
      </c>
      <c r="C32" s="75">
        <f t="shared" si="0"/>
        <v>53.867000000000026</v>
      </c>
      <c r="D32" s="76"/>
      <c r="E32" s="56">
        <v>2.7E-2</v>
      </c>
      <c r="F32" s="41">
        <v>3.2959999999999998</v>
      </c>
      <c r="G32" s="41">
        <v>24.617000000000001</v>
      </c>
      <c r="H32" s="41">
        <v>28.654</v>
      </c>
      <c r="I32" s="41">
        <v>20.484000000000002</v>
      </c>
      <c r="J32" s="41">
        <v>19.248000000000001</v>
      </c>
      <c r="K32" s="41">
        <v>10.808999999999999</v>
      </c>
      <c r="L32" s="41">
        <v>12.938000000000001</v>
      </c>
      <c r="M32" s="41">
        <v>-7.1509999999999998</v>
      </c>
      <c r="N32" s="41">
        <v>-2.8420000000000001</v>
      </c>
      <c r="O32" s="41">
        <v>-7.4669999999999996</v>
      </c>
      <c r="P32" s="41">
        <v>-19.536000000000001</v>
      </c>
      <c r="Q32" s="41">
        <v>-10.288</v>
      </c>
      <c r="R32" s="41">
        <v>-13.090999999999999</v>
      </c>
      <c r="S32" s="41">
        <v>-4.8970000000000002</v>
      </c>
      <c r="T32" s="41">
        <v>2.7349999999999999</v>
      </c>
      <c r="U32" s="41">
        <v>1.173</v>
      </c>
      <c r="V32" s="41">
        <v>-2.7330000000000001</v>
      </c>
      <c r="W32" s="41">
        <v>10.752000000000001</v>
      </c>
      <c r="X32" s="41">
        <v>-2.6549999999999998</v>
      </c>
      <c r="Y32" s="41">
        <v>-12.949</v>
      </c>
      <c r="Z32" s="41">
        <v>2.444</v>
      </c>
      <c r="AA32" s="41">
        <v>0.58499999999999996</v>
      </c>
      <c r="AB32" s="42">
        <v>-0.28599999999999998</v>
      </c>
    </row>
    <row r="33" spans="2:28" ht="17.25" thickTop="1" thickBot="1" x14ac:dyDescent="0.3">
      <c r="B33" s="43" t="str">
        <f>'Angazirana aFRR energija'!B33</f>
        <v>30.06.2021</v>
      </c>
      <c r="C33" s="75">
        <f t="shared" si="0"/>
        <v>0</v>
      </c>
      <c r="D33" s="76"/>
      <c r="E33" s="56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2"/>
    </row>
    <row r="34" spans="2:28" ht="16.5" thickTop="1" x14ac:dyDescent="0.25">
      <c r="B34" s="44">
        <f>'Angazirana aFRR energija'!B34</f>
        <v>0</v>
      </c>
      <c r="C34" s="77">
        <f t="shared" si="0"/>
        <v>0</v>
      </c>
      <c r="D34" s="78"/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</row>
    <row r="35" spans="2:28" ht="15.75" x14ac:dyDescent="0.25">
      <c r="B35" s="87" t="s">
        <v>39</v>
      </c>
      <c r="C35" s="87"/>
      <c r="D35" s="63">
        <f>SUM(C4:D34)</f>
        <v>2709.1979999999999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2021-07-01T10:52:55Z</dcterms:created>
  <dcterms:modified xsi:type="dcterms:W3CDTF">2021-07-01T10:53:40Z</dcterms:modified>
</cp:coreProperties>
</file>